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637039\Documents\Agric Rural Eng\Term Contracts 2023\Boreholes\Procurement Rev1\"/>
    </mc:Choice>
  </mc:AlternateContent>
  <xr:revisionPtr revIDLastSave="0" documentId="13_ncr:1_{CE3795F5-220E-46A2-AAA0-54DD36BD07D1}" xr6:coauthVersionLast="47" xr6:coauthVersionMax="47" xr10:uidLastSave="{00000000-0000-0000-0000-000000000000}"/>
  <bookViews>
    <workbookView xWindow="-110" yWindow="-110" windowWidth="19420" windowHeight="10300" tabRatio="654" activeTab="6" xr2:uid="{00000000-000D-0000-FFFF-FFFF00000000}"/>
  </bookViews>
  <sheets>
    <sheet name="P&amp;G" sheetId="3" r:id="rId1"/>
    <sheet name="Drilling" sheetId="6" r:id="rId2"/>
    <sheet name="Testing" sheetId="7" r:id="rId3"/>
    <sheet name="Pumps" sheetId="8" r:id="rId4"/>
    <sheet name="Electrical" sheetId="11" r:id="rId5"/>
    <sheet name="Pipes" sheetId="9" r:id="rId6"/>
    <sheet name="Ancillary" sheetId="10" r:id="rId7"/>
    <sheet name="Summary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6" i="11" l="1"/>
  <c r="G539" i="11"/>
  <c r="G536" i="11"/>
  <c r="G533" i="11"/>
  <c r="G530" i="11"/>
  <c r="G527" i="11"/>
  <c r="G108" i="10"/>
  <c r="G61" i="10"/>
  <c r="G54" i="10"/>
  <c r="G106" i="10"/>
  <c r="G98" i="10"/>
  <c r="G96" i="10"/>
  <c r="G94" i="10"/>
  <c r="G89" i="10"/>
  <c r="G87" i="10"/>
  <c r="G85" i="10"/>
  <c r="G83" i="10"/>
  <c r="G81" i="10"/>
  <c r="G75" i="10"/>
  <c r="G71" i="10"/>
  <c r="G68" i="10"/>
  <c r="G66" i="10"/>
  <c r="G52" i="10"/>
  <c r="G47" i="10"/>
  <c r="G45" i="10"/>
  <c r="G43" i="10"/>
  <c r="G38" i="10"/>
  <c r="G36" i="10"/>
  <c r="G34" i="10"/>
  <c r="G28" i="10"/>
  <c r="G26" i="10"/>
  <c r="G24" i="10"/>
  <c r="G22" i="10"/>
  <c r="G20" i="10"/>
  <c r="G18" i="10"/>
  <c r="G16" i="10"/>
  <c r="G586" i="9"/>
  <c r="G534" i="9"/>
  <c r="G527" i="9"/>
  <c r="G475" i="9"/>
  <c r="G468" i="9"/>
  <c r="G416" i="9"/>
  <c r="G409" i="9"/>
  <c r="G357" i="9"/>
  <c r="G316" i="9"/>
  <c r="G314" i="9"/>
  <c r="G312" i="9"/>
  <c r="G350" i="9" s="1"/>
  <c r="G310" i="9"/>
  <c r="G308" i="9"/>
  <c r="G306" i="9"/>
  <c r="G298" i="9"/>
  <c r="G291" i="9"/>
  <c r="G239" i="9"/>
  <c r="G232" i="9"/>
  <c r="G180" i="9"/>
  <c r="G173" i="9"/>
  <c r="G122" i="9"/>
  <c r="G115" i="9"/>
  <c r="G64" i="9"/>
  <c r="G57" i="9"/>
  <c r="G580" i="9"/>
  <c r="G571" i="9"/>
  <c r="G569" i="9"/>
  <c r="G567" i="9"/>
  <c r="G565" i="9"/>
  <c r="G563" i="9"/>
  <c r="G560" i="9"/>
  <c r="G558" i="9"/>
  <c r="G556" i="9"/>
  <c r="G554" i="9"/>
  <c r="G552" i="9"/>
  <c r="G549" i="9"/>
  <c r="G547" i="9"/>
  <c r="G545" i="9"/>
  <c r="G543" i="9"/>
  <c r="G541" i="9"/>
  <c r="G539" i="9"/>
  <c r="G537" i="9"/>
  <c r="G524" i="9"/>
  <c r="G522" i="9"/>
  <c r="G520" i="9"/>
  <c r="G518" i="9"/>
  <c r="G516" i="9"/>
  <c r="G514" i="9"/>
  <c r="G512" i="9"/>
  <c r="G509" i="9"/>
  <c r="G507" i="9"/>
  <c r="G505" i="9"/>
  <c r="G503" i="9"/>
  <c r="G501" i="9"/>
  <c r="G499" i="9"/>
  <c r="G497" i="9"/>
  <c r="G494" i="9"/>
  <c r="G492" i="9"/>
  <c r="G490" i="9"/>
  <c r="G488" i="9"/>
  <c r="G486" i="9"/>
  <c r="G484" i="9"/>
  <c r="G482" i="9"/>
  <c r="G479" i="9"/>
  <c r="G477" i="9"/>
  <c r="G465" i="9"/>
  <c r="G463" i="9"/>
  <c r="G461" i="9"/>
  <c r="G459" i="9"/>
  <c r="G457" i="9"/>
  <c r="G454" i="9"/>
  <c r="G452" i="9"/>
  <c r="G450" i="9"/>
  <c r="G448" i="9"/>
  <c r="G446" i="9"/>
  <c r="G444" i="9"/>
  <c r="G442" i="9"/>
  <c r="G439" i="9"/>
  <c r="G437" i="9"/>
  <c r="G435" i="9"/>
  <c r="G433" i="9"/>
  <c r="G431" i="9"/>
  <c r="G429" i="9"/>
  <c r="G427" i="9"/>
  <c r="G424" i="9"/>
  <c r="G422" i="9"/>
  <c r="G420" i="9"/>
  <c r="G418" i="9"/>
  <c r="G406" i="9"/>
  <c r="G404" i="9"/>
  <c r="G402" i="9"/>
  <c r="G399" i="9"/>
  <c r="G397" i="9"/>
  <c r="G395" i="9"/>
  <c r="G393" i="9"/>
  <c r="G391" i="9"/>
  <c r="G389" i="9"/>
  <c r="G387" i="9"/>
  <c r="G384" i="9"/>
  <c r="G382" i="9"/>
  <c r="G380" i="9"/>
  <c r="G378" i="9"/>
  <c r="G376" i="9"/>
  <c r="G374" i="9"/>
  <c r="G372" i="9"/>
  <c r="G369" i="9"/>
  <c r="G367" i="9"/>
  <c r="G365" i="9"/>
  <c r="G363" i="9"/>
  <c r="G361" i="9"/>
  <c r="G359" i="9"/>
  <c r="G347" i="9"/>
  <c r="G337" i="9"/>
  <c r="G335" i="9"/>
  <c r="G333" i="9"/>
  <c r="G326" i="9"/>
  <c r="G302" i="9"/>
  <c r="G300" i="9"/>
  <c r="G288" i="9"/>
  <c r="G286" i="9"/>
  <c r="G284" i="9"/>
  <c r="G282" i="9"/>
  <c r="G280" i="9"/>
  <c r="G278" i="9"/>
  <c r="G276" i="9"/>
  <c r="G274" i="9"/>
  <c r="G272" i="9"/>
  <c r="G270" i="9"/>
  <c r="G268" i="9"/>
  <c r="G266" i="9"/>
  <c r="G264" i="9"/>
  <c r="G262" i="9"/>
  <c r="G260" i="9"/>
  <c r="G258" i="9"/>
  <c r="G256" i="9"/>
  <c r="G254" i="9"/>
  <c r="G252" i="9"/>
  <c r="G250" i="9"/>
  <c r="G248" i="9"/>
  <c r="G245" i="9"/>
  <c r="G243" i="9"/>
  <c r="G241" i="9"/>
  <c r="G229" i="9"/>
  <c r="G227" i="9"/>
  <c r="G225" i="9"/>
  <c r="G223" i="9"/>
  <c r="G221" i="9"/>
  <c r="G219" i="9"/>
  <c r="G217" i="9"/>
  <c r="G215" i="9"/>
  <c r="G213" i="9"/>
  <c r="G211" i="9"/>
  <c r="G209" i="9"/>
  <c r="G207" i="9"/>
  <c r="G205" i="9"/>
  <c r="G203" i="9"/>
  <c r="G201" i="9"/>
  <c r="G199" i="9"/>
  <c r="G197" i="9"/>
  <c r="G195" i="9"/>
  <c r="G193" i="9"/>
  <c r="G191" i="9"/>
  <c r="G189" i="9"/>
  <c r="G187" i="9"/>
  <c r="G185" i="9"/>
  <c r="G183" i="9"/>
  <c r="G170" i="9"/>
  <c r="G168" i="9"/>
  <c r="G166" i="9"/>
  <c r="G164" i="9"/>
  <c r="G162" i="9"/>
  <c r="G160" i="9"/>
  <c r="G158" i="9"/>
  <c r="G156" i="9"/>
  <c r="G153" i="9"/>
  <c r="G151" i="9"/>
  <c r="G149" i="9"/>
  <c r="G147" i="9"/>
  <c r="G145" i="9"/>
  <c r="G143" i="9"/>
  <c r="G141" i="9"/>
  <c r="G139" i="9"/>
  <c r="G136" i="9"/>
  <c r="G134" i="9"/>
  <c r="G132" i="9"/>
  <c r="G130" i="9"/>
  <c r="G128" i="9"/>
  <c r="G126" i="9"/>
  <c r="G124" i="9"/>
  <c r="G113" i="9"/>
  <c r="G106" i="9"/>
  <c r="G104" i="9"/>
  <c r="G102" i="9"/>
  <c r="G100" i="9"/>
  <c r="G98" i="9"/>
  <c r="G96" i="9"/>
  <c r="G94" i="9"/>
  <c r="G92" i="9"/>
  <c r="G89" i="9"/>
  <c r="G87" i="9"/>
  <c r="G85" i="9"/>
  <c r="G83" i="9"/>
  <c r="G81" i="9"/>
  <c r="G79" i="9"/>
  <c r="G77" i="9"/>
  <c r="G75" i="9"/>
  <c r="G72" i="9"/>
  <c r="G70" i="9"/>
  <c r="G68" i="9"/>
  <c r="G66" i="9"/>
  <c r="G55" i="9"/>
  <c r="G53" i="9"/>
  <c r="G51" i="9"/>
  <c r="G49" i="9"/>
  <c r="G46" i="9"/>
  <c r="G44" i="9"/>
  <c r="G42" i="9"/>
  <c r="G40" i="9"/>
  <c r="G38" i="9"/>
  <c r="G36" i="9"/>
  <c r="G34" i="9"/>
  <c r="G32" i="9"/>
  <c r="G22" i="9"/>
  <c r="G19" i="9"/>
  <c r="G10" i="9"/>
  <c r="G509" i="11"/>
  <c r="G502" i="11"/>
  <c r="G453" i="11"/>
  <c r="G446" i="11"/>
  <c r="G398" i="11"/>
  <c r="G391" i="11"/>
  <c r="G343" i="11"/>
  <c r="G336" i="11"/>
  <c r="G288" i="11"/>
  <c r="G281" i="11"/>
  <c r="G234" i="11"/>
  <c r="G227" i="11"/>
  <c r="G180" i="11"/>
  <c r="G173" i="11"/>
  <c r="G123" i="11"/>
  <c r="G116" i="11"/>
  <c r="G65" i="11"/>
  <c r="G58" i="11"/>
  <c r="G521" i="11"/>
  <c r="G519" i="11"/>
  <c r="G517" i="11"/>
  <c r="G515" i="11"/>
  <c r="G496" i="11"/>
  <c r="G494" i="11"/>
  <c r="G492" i="11"/>
  <c r="G490" i="11"/>
  <c r="G487" i="11"/>
  <c r="G485" i="11"/>
  <c r="G483" i="11"/>
  <c r="G481" i="11"/>
  <c r="G478" i="11"/>
  <c r="G476" i="11"/>
  <c r="G474" i="11"/>
  <c r="G472" i="11"/>
  <c r="G468" i="11"/>
  <c r="G466" i="11"/>
  <c r="G464" i="11"/>
  <c r="G462" i="11"/>
  <c r="G459" i="11"/>
  <c r="G457" i="11"/>
  <c r="G455" i="11"/>
  <c r="G444" i="11"/>
  <c r="G436" i="11"/>
  <c r="G434" i="11"/>
  <c r="G432" i="11"/>
  <c r="G430" i="11"/>
  <c r="G428" i="11"/>
  <c r="G426" i="11"/>
  <c r="G419" i="11"/>
  <c r="G417" i="11"/>
  <c r="G415" i="11"/>
  <c r="G413" i="11"/>
  <c r="G411" i="11"/>
  <c r="G409" i="11"/>
  <c r="G407" i="11"/>
  <c r="G405" i="11"/>
  <c r="G403" i="11"/>
  <c r="G386" i="11"/>
  <c r="G384" i="11"/>
  <c r="G382" i="11"/>
  <c r="G380" i="11"/>
  <c r="G378" i="11"/>
  <c r="G376" i="11"/>
  <c r="G374" i="11"/>
  <c r="G372" i="11"/>
  <c r="G370" i="11"/>
  <c r="G363" i="11"/>
  <c r="G361" i="11"/>
  <c r="G359" i="11"/>
  <c r="G357" i="11"/>
  <c r="G355" i="11"/>
  <c r="G353" i="11"/>
  <c r="G351" i="11"/>
  <c r="G349" i="11"/>
  <c r="G347" i="11"/>
  <c r="G331" i="11"/>
  <c r="G329" i="11"/>
  <c r="G327" i="11"/>
  <c r="G325" i="11"/>
  <c r="G323" i="11"/>
  <c r="G321" i="11"/>
  <c r="G319" i="11"/>
  <c r="G317" i="11"/>
  <c r="G315" i="11"/>
  <c r="G312" i="11"/>
  <c r="G310" i="11"/>
  <c r="G308" i="11"/>
  <c r="G306" i="11"/>
  <c r="G304" i="11"/>
  <c r="G302" i="11"/>
  <c r="G300" i="11"/>
  <c r="G298" i="11"/>
  <c r="G296" i="11"/>
  <c r="G275" i="11"/>
  <c r="G273" i="11"/>
  <c r="G271" i="11"/>
  <c r="G269" i="11"/>
  <c r="G267" i="11"/>
  <c r="G265" i="11"/>
  <c r="G263" i="11"/>
  <c r="G261" i="11"/>
  <c r="G259" i="11"/>
  <c r="G255" i="11"/>
  <c r="G253" i="11"/>
  <c r="G251" i="11"/>
  <c r="G249" i="11"/>
  <c r="G247" i="11"/>
  <c r="G245" i="11"/>
  <c r="G243" i="11"/>
  <c r="G241" i="11"/>
  <c r="G239" i="11"/>
  <c r="G236" i="11"/>
  <c r="G225" i="11"/>
  <c r="G223" i="11"/>
  <c r="G221" i="11"/>
  <c r="G219" i="11"/>
  <c r="G217" i="11"/>
  <c r="G215" i="11"/>
  <c r="G213" i="11"/>
  <c r="G211" i="11"/>
  <c r="G204" i="11"/>
  <c r="G202" i="11"/>
  <c r="G200" i="11"/>
  <c r="G198" i="11"/>
  <c r="G196" i="11"/>
  <c r="G194" i="11"/>
  <c r="G192" i="11"/>
  <c r="G190" i="11"/>
  <c r="G188" i="11"/>
  <c r="G184" i="11"/>
  <c r="G182" i="11"/>
  <c r="G170" i="11"/>
  <c r="G168" i="11"/>
  <c r="G166" i="11"/>
  <c r="G164" i="11"/>
  <c r="G162" i="11"/>
  <c r="G160" i="11"/>
  <c r="G158" i="11"/>
  <c r="G148" i="11"/>
  <c r="G146" i="11"/>
  <c r="G144" i="11"/>
  <c r="G142" i="11"/>
  <c r="G140" i="11"/>
  <c r="G138" i="11"/>
  <c r="G136" i="11"/>
  <c r="G133" i="11"/>
  <c r="G131" i="11"/>
  <c r="G129" i="11"/>
  <c r="G127" i="11"/>
  <c r="G125" i="11"/>
  <c r="G113" i="11"/>
  <c r="G111" i="11"/>
  <c r="G108" i="11"/>
  <c r="G106" i="11"/>
  <c r="G104" i="11"/>
  <c r="G102" i="11"/>
  <c r="G100" i="11"/>
  <c r="G98" i="11"/>
  <c r="G96" i="11"/>
  <c r="G93" i="11"/>
  <c r="G91" i="11"/>
  <c r="G89" i="11"/>
  <c r="G87" i="11"/>
  <c r="G85" i="11"/>
  <c r="G82" i="11"/>
  <c r="G80" i="11"/>
  <c r="G78" i="11"/>
  <c r="G76" i="11"/>
  <c r="G74" i="11"/>
  <c r="G72" i="11"/>
  <c r="G70" i="11"/>
  <c r="G67" i="11"/>
  <c r="G55" i="11"/>
  <c r="G53" i="11"/>
  <c r="G51" i="11"/>
  <c r="G49" i="11"/>
  <c r="G47" i="11"/>
  <c r="G45" i="11"/>
  <c r="G32" i="11"/>
  <c r="G30" i="11"/>
  <c r="G28" i="11"/>
  <c r="G26" i="11"/>
  <c r="G24" i="11"/>
  <c r="G22" i="11"/>
  <c r="G16" i="11"/>
  <c r="G14" i="11"/>
  <c r="G10" i="11"/>
  <c r="G231" i="8"/>
  <c r="C13" i="4" s="1"/>
  <c r="G180" i="8"/>
  <c r="G173" i="8"/>
  <c r="G122" i="8"/>
  <c r="G115" i="8"/>
  <c r="G64" i="8"/>
  <c r="G57" i="8"/>
  <c r="G214" i="8"/>
  <c r="G212" i="8"/>
  <c r="G210" i="8"/>
  <c r="G208" i="8"/>
  <c r="G206" i="8"/>
  <c r="G204" i="8"/>
  <c r="G202" i="8"/>
  <c r="G199" i="8"/>
  <c r="G197" i="8"/>
  <c r="G195" i="8"/>
  <c r="G193" i="8"/>
  <c r="G191" i="8"/>
  <c r="G189" i="8"/>
  <c r="G187" i="8"/>
  <c r="G184" i="8"/>
  <c r="G182" i="8"/>
  <c r="G171" i="8"/>
  <c r="G169" i="8"/>
  <c r="G167" i="8"/>
  <c r="G165" i="8"/>
  <c r="G163" i="8"/>
  <c r="G160" i="8"/>
  <c r="G158" i="8"/>
  <c r="G156" i="8"/>
  <c r="G154" i="8"/>
  <c r="G152" i="8"/>
  <c r="G150" i="8"/>
  <c r="G148" i="8"/>
  <c r="G136" i="8"/>
  <c r="G131" i="8"/>
  <c r="G129" i="8"/>
  <c r="G127" i="8"/>
  <c r="G112" i="8"/>
  <c r="G110" i="8"/>
  <c r="G108" i="8"/>
  <c r="G102" i="8"/>
  <c r="G100" i="8"/>
  <c r="G92" i="8"/>
  <c r="G90" i="8"/>
  <c r="G82" i="8"/>
  <c r="G80" i="8"/>
  <c r="G69" i="8"/>
  <c r="G53" i="8"/>
  <c r="G51" i="8"/>
  <c r="G48" i="8"/>
  <c r="G46" i="8"/>
  <c r="G43" i="8"/>
  <c r="G40" i="8"/>
  <c r="G37" i="8"/>
  <c r="G35" i="8"/>
  <c r="G32" i="8"/>
  <c r="G28" i="8"/>
  <c r="G25" i="8"/>
  <c r="G22" i="8"/>
  <c r="G20" i="8"/>
  <c r="G16" i="8"/>
  <c r="G11" i="8"/>
  <c r="G114" i="7"/>
  <c r="G64" i="7"/>
  <c r="G57" i="7"/>
  <c r="G108" i="7"/>
  <c r="G106" i="7"/>
  <c r="G104" i="7"/>
  <c r="G102" i="7"/>
  <c r="G100" i="7"/>
  <c r="G98" i="7"/>
  <c r="G96" i="7"/>
  <c r="G94" i="7"/>
  <c r="G91" i="7"/>
  <c r="G89" i="7"/>
  <c r="G82" i="7"/>
  <c r="G78" i="7"/>
  <c r="G76" i="7"/>
  <c r="G73" i="7"/>
  <c r="G71" i="7"/>
  <c r="G68" i="7"/>
  <c r="G66" i="7"/>
  <c r="G55" i="7"/>
  <c r="G53" i="7"/>
  <c r="G50" i="7"/>
  <c r="G48" i="7"/>
  <c r="G46" i="7"/>
  <c r="G44" i="7"/>
  <c r="G41" i="7"/>
  <c r="G39" i="7"/>
  <c r="G37" i="7"/>
  <c r="G35" i="7"/>
  <c r="G30" i="7"/>
  <c r="G28" i="7"/>
  <c r="G25" i="7"/>
  <c r="G23" i="7"/>
  <c r="G20" i="7"/>
  <c r="G18" i="7"/>
  <c r="G15" i="7"/>
  <c r="G13" i="7"/>
  <c r="G10" i="7"/>
  <c r="G203" i="6"/>
  <c r="C11" i="4" s="1"/>
  <c r="G178" i="6"/>
  <c r="G171" i="6"/>
  <c r="G121" i="6"/>
  <c r="G114" i="6"/>
  <c r="G64" i="6"/>
  <c r="G57" i="6"/>
  <c r="G199" i="6"/>
  <c r="G197" i="6"/>
  <c r="G195" i="6"/>
  <c r="G192" i="6"/>
  <c r="G188" i="6"/>
  <c r="G184" i="6"/>
  <c r="G180" i="6"/>
  <c r="G167" i="6"/>
  <c r="G165" i="6"/>
  <c r="G163" i="6"/>
  <c r="G161" i="6"/>
  <c r="G157" i="6"/>
  <c r="G154" i="6"/>
  <c r="G150" i="6"/>
  <c r="G148" i="6"/>
  <c r="G146" i="6"/>
  <c r="G144" i="6"/>
  <c r="G141" i="6"/>
  <c r="G139" i="6"/>
  <c r="G137" i="6"/>
  <c r="G134" i="6"/>
  <c r="G132" i="6"/>
  <c r="G130" i="6"/>
  <c r="G128" i="6"/>
  <c r="G126" i="6"/>
  <c r="G124" i="6"/>
  <c r="G108" i="6"/>
  <c r="G106" i="6"/>
  <c r="G104" i="6"/>
  <c r="G102" i="6"/>
  <c r="G99" i="6"/>
  <c r="G97" i="6"/>
  <c r="G95" i="6"/>
  <c r="G92" i="6"/>
  <c r="G90" i="6"/>
  <c r="G88" i="6"/>
  <c r="G83" i="6"/>
  <c r="G81" i="6"/>
  <c r="G79" i="6"/>
  <c r="G75" i="6"/>
  <c r="G73" i="6"/>
  <c r="G71" i="6"/>
  <c r="G69" i="6"/>
  <c r="G54" i="6"/>
  <c r="G52" i="6"/>
  <c r="G50" i="6"/>
  <c r="G48" i="6"/>
  <c r="G43" i="6"/>
  <c r="G41" i="6"/>
  <c r="G39" i="6"/>
  <c r="G35" i="6"/>
  <c r="G33" i="6"/>
  <c r="G31" i="6"/>
  <c r="G29" i="6"/>
  <c r="G22" i="6"/>
  <c r="G19" i="6"/>
  <c r="G16" i="6"/>
  <c r="G14" i="6"/>
  <c r="G12" i="6"/>
  <c r="G225" i="3"/>
  <c r="G174" i="3"/>
  <c r="G167" i="3"/>
  <c r="G118" i="3"/>
  <c r="G111" i="3"/>
  <c r="G61" i="3"/>
  <c r="G54" i="3"/>
  <c r="G130" i="3"/>
  <c r="G125" i="3"/>
  <c r="G106" i="3"/>
  <c r="G104" i="3"/>
  <c r="G100" i="3"/>
  <c r="G90" i="3"/>
  <c r="G88" i="3"/>
  <c r="G81" i="3"/>
  <c r="G72" i="3"/>
  <c r="G51" i="3"/>
  <c r="G49" i="3"/>
  <c r="G46" i="3"/>
  <c r="G44" i="3"/>
  <c r="G42" i="3"/>
  <c r="G40" i="3"/>
  <c r="G34" i="3"/>
  <c r="G30" i="3"/>
  <c r="G28" i="3"/>
  <c r="G25" i="3"/>
  <c r="G23" i="3"/>
  <c r="G21" i="3"/>
  <c r="G19" i="3"/>
  <c r="G15" i="3"/>
  <c r="C16" i="4"/>
  <c r="C15" i="4"/>
  <c r="C12" i="4"/>
  <c r="C10" i="4"/>
  <c r="C14" i="4" l="1"/>
  <c r="C17" i="4"/>
  <c r="C18" i="4" s="1"/>
  <c r="C19" i="4" s="1"/>
  <c r="G69" i="3"/>
  <c r="E72" i="3" s="1"/>
  <c r="E81" i="3"/>
  <c r="C20" i="4" l="1"/>
  <c r="C21" i="4" s="1"/>
</calcChain>
</file>

<file path=xl/sharedStrings.xml><?xml version="1.0" encoding="utf-8"?>
<sst xmlns="http://schemas.openxmlformats.org/spreadsheetml/2006/main" count="2353" uniqueCount="960">
  <si>
    <t>DESCRIPTION</t>
  </si>
  <si>
    <t>AMOUNT</t>
  </si>
  <si>
    <t xml:space="preserve"> </t>
  </si>
  <si>
    <t>1200C</t>
  </si>
  <si>
    <t>1.1.1</t>
  </si>
  <si>
    <t>8.2.1</t>
  </si>
  <si>
    <t>m</t>
  </si>
  <si>
    <t>m³</t>
  </si>
  <si>
    <t>1.3.1</t>
  </si>
  <si>
    <t>1.5.1</t>
  </si>
  <si>
    <t>1.6.1</t>
  </si>
  <si>
    <t>1.4.1</t>
  </si>
  <si>
    <t>8.3.1</t>
  </si>
  <si>
    <t>8.3.2</t>
  </si>
  <si>
    <t>8.3.2.2</t>
  </si>
  <si>
    <t>8.4.1</t>
  </si>
  <si>
    <t>8.4.2</t>
  </si>
  <si>
    <t>8.4.2.2</t>
  </si>
  <si>
    <t>month</t>
  </si>
  <si>
    <t>8.4.3</t>
  </si>
  <si>
    <t>SCHEDULE</t>
  </si>
  <si>
    <t>TOTAL SCHEDULE OF QUANTITIES</t>
  </si>
  <si>
    <t>ADD 10% CONTINGENCIES</t>
  </si>
  <si>
    <t>SUB TOTAL</t>
  </si>
  <si>
    <t>TOTAL TENDER AMOUNT</t>
  </si>
  <si>
    <t>1.2.1</t>
  </si>
  <si>
    <t>SCHEDULE A : PRELIMINARY AND GENERAL</t>
  </si>
  <si>
    <t>PRELIMINARY &amp; GENERAL ITEMS</t>
  </si>
  <si>
    <t xml:space="preserve">FIXED-CHARGE AND VALUE-RELATED </t>
  </si>
  <si>
    <t>PSA5.1</t>
  </si>
  <si>
    <t>ITEMS</t>
  </si>
  <si>
    <t>(Note that the combined total for fixed-</t>
  </si>
  <si>
    <t xml:space="preserve">charge, value-related and time-related items </t>
  </si>
  <si>
    <t>shall not exceed 15% of the tender sum)</t>
  </si>
  <si>
    <t>Contractual Requirements</t>
  </si>
  <si>
    <t>Sum</t>
  </si>
  <si>
    <t>1.1.2</t>
  </si>
  <si>
    <t>FACILITIES FOR CONTRACTOR</t>
  </si>
  <si>
    <t>SCHEDULED TIME-RELATED ITEMS</t>
  </si>
  <si>
    <t xml:space="preserve"> Brought Forward</t>
  </si>
  <si>
    <t>1.2.2</t>
  </si>
  <si>
    <t xml:space="preserve">Operation and Maintenance of Facilities </t>
  </si>
  <si>
    <t>on Site</t>
  </si>
  <si>
    <t>f) Tools and equipment</t>
  </si>
  <si>
    <t>1.2.3</t>
  </si>
  <si>
    <t xml:space="preserve">SUMS STATED PROVISIONALLY BY </t>
  </si>
  <si>
    <t>ENGINEER</t>
  </si>
  <si>
    <t>8.5 (b)</t>
  </si>
  <si>
    <t>-</t>
  </si>
  <si>
    <t>%</t>
  </si>
  <si>
    <t>PRIME COST ITEMS</t>
  </si>
  <si>
    <t>1.4.2</t>
  </si>
  <si>
    <t xml:space="preserve">Sum for compensation to Consulting </t>
  </si>
  <si>
    <t>Charges and profit on above items</t>
  </si>
  <si>
    <t>Brought Forward</t>
  </si>
  <si>
    <t>TEMPORARY WORKS</t>
  </si>
  <si>
    <t>8.8.4</t>
  </si>
  <si>
    <t>Existing Services</t>
  </si>
  <si>
    <t>Excavation by hand in soft material to expose</t>
  </si>
  <si>
    <t>exising services</t>
  </si>
  <si>
    <t>Temporary protection of existing services</t>
  </si>
  <si>
    <t xml:space="preserve">Sum </t>
  </si>
  <si>
    <t xml:space="preserve">OCCUPATIONAL HEALTH AND SAFETY </t>
  </si>
  <si>
    <t>SPECIFICATION</t>
  </si>
  <si>
    <t xml:space="preserve">Note: The sum of the amounts for these </t>
  </si>
  <si>
    <t xml:space="preserve">     items shall not be less than one percent </t>
  </si>
  <si>
    <t xml:space="preserve">    (1%) of the Tender Sum</t>
  </si>
  <si>
    <t>1.7.1</t>
  </si>
  <si>
    <t>PSA5.3(a)</t>
  </si>
  <si>
    <t xml:space="preserve">Contractor’s initial obligations in respect of </t>
  </si>
  <si>
    <t xml:space="preserve">the Occupational Health and Safety Act and </t>
  </si>
  <si>
    <t>Construction Regulations</t>
  </si>
  <si>
    <t>(b)</t>
  </si>
  <si>
    <t xml:space="preserve">Contractor’s time related obligations in </t>
  </si>
  <si>
    <t xml:space="preserve">respect of the Occupational Health and </t>
  </si>
  <si>
    <t>Safety Act and Construction Regulations</t>
  </si>
  <si>
    <t>Month</t>
  </si>
  <si>
    <t xml:space="preserve"> (c)</t>
  </si>
  <si>
    <t xml:space="preserve">Submission of the Health and Safety File  </t>
  </si>
  <si>
    <t>ENVIRONMENTAL MANAGEMENT PLAN</t>
  </si>
  <si>
    <t xml:space="preserve">the Environmental Management Plan, </t>
  </si>
  <si>
    <t xml:space="preserve">including compliance with all environmental </t>
  </si>
  <si>
    <t>regulations</t>
  </si>
  <si>
    <t xml:space="preserve">respect of the Environmental Management </t>
  </si>
  <si>
    <t xml:space="preserve">Plan, including compliance with all </t>
  </si>
  <si>
    <t>environmental regulations</t>
  </si>
  <si>
    <t xml:space="preserve">Penalty for unnecessary removal or damage </t>
  </si>
  <si>
    <t>to trees for the following diameter sizes:</t>
  </si>
  <si>
    <t>Per tree</t>
  </si>
  <si>
    <t>Rate Only</t>
  </si>
  <si>
    <t>Penalty for serious violations:</t>
  </si>
  <si>
    <t xml:space="preserve">a)  Hazardous chemical/oil spill and/or </t>
  </si>
  <si>
    <t xml:space="preserve">     dumping in non-approved sites</t>
  </si>
  <si>
    <t xml:space="preserve">Incident </t>
  </si>
  <si>
    <t>b)  General damage to sensitive environments</t>
  </si>
  <si>
    <t>c)  Damage to cultural and historical sites</t>
  </si>
  <si>
    <t>d)  Pollution of water sources</t>
  </si>
  <si>
    <t xml:space="preserve">g)  Damage to sensitive vegetation within </t>
  </si>
  <si>
    <t xml:space="preserve">    “no-go” areas (Depending on vegetation </t>
  </si>
  <si>
    <t xml:space="preserve">    damaged, plus rehabilitation thereof at </t>
  </si>
  <si>
    <t xml:space="preserve">    Contractor’s cost)</t>
  </si>
  <si>
    <t>Penalty for less serious violations</t>
  </si>
  <si>
    <t>a)  Littering on site</t>
  </si>
  <si>
    <t>b)  Lighting of illegal fires on site</t>
  </si>
  <si>
    <t>c)  Persistent or un-repaired fuel and oil leaks</t>
  </si>
  <si>
    <t xml:space="preserve">e)  Any vehicles or equipment related to the </t>
  </si>
  <si>
    <t xml:space="preserve">    Contractor’s operations found within the </t>
  </si>
  <si>
    <t xml:space="preserve">    designated “no-go” areas</t>
  </si>
  <si>
    <t xml:space="preserve">f)  Excess dust or excess noise emanating </t>
  </si>
  <si>
    <t xml:space="preserve">    from site</t>
  </si>
  <si>
    <t xml:space="preserve">h)  Possession or use of intoxicating </t>
  </si>
  <si>
    <t xml:space="preserve">    substances on site</t>
  </si>
  <si>
    <t xml:space="preserve">i)  Any vehicles being driven in excess of </t>
  </si>
  <si>
    <t xml:space="preserve">    designated speed limits</t>
  </si>
  <si>
    <t xml:space="preserve">j)  Removal and/or damage to flora or cultural </t>
  </si>
  <si>
    <t xml:space="preserve">    or heritage objects on site, and/or killing </t>
  </si>
  <si>
    <t xml:space="preserve">    of wildlife</t>
  </si>
  <si>
    <t>k)  Illegal hunting</t>
  </si>
  <si>
    <t xml:space="preserve">l)  Urination and defecating anywhere except </t>
  </si>
  <si>
    <t xml:space="preserve">   in designated areas</t>
  </si>
  <si>
    <t>TOTAL SCHEDULE A CARRIED FORWARD TO SUMMARY</t>
  </si>
  <si>
    <t>SCHEDULE A</t>
  </si>
  <si>
    <t>PRELIMINARY AND GENERAL ITEMS</t>
  </si>
  <si>
    <t>SCHEDULE B</t>
  </si>
  <si>
    <t>1.1.3</t>
  </si>
  <si>
    <t xml:space="preserve">SANS </t>
  </si>
  <si>
    <t>1200A</t>
  </si>
  <si>
    <t>Part C3</t>
  </si>
  <si>
    <t>TOTAL SCHEDULE B CARRIED FORWARD TO SUMMARY</t>
  </si>
  <si>
    <t xml:space="preserve">Total Carried Forward </t>
  </si>
  <si>
    <t>SCHEDULE A : PRELIMINARY AND GENERAL (continue)</t>
  </si>
  <si>
    <t>Item</t>
  </si>
  <si>
    <t>Nr.</t>
  </si>
  <si>
    <t>Payment</t>
  </si>
  <si>
    <t>Refer.</t>
  </si>
  <si>
    <t>Description</t>
  </si>
  <si>
    <t>Unit</t>
  </si>
  <si>
    <t>Qty</t>
  </si>
  <si>
    <t>Rate</t>
  </si>
  <si>
    <t>Amount</t>
  </si>
  <si>
    <t xml:space="preserve">PC </t>
  </si>
  <si>
    <t>SUMMARY OF SCHEDULE OF QUANTITIES AND CALCULATION OF CONTRACT AMOUNT</t>
  </si>
  <si>
    <t xml:space="preserve">c)  Overheads, charges and profit on a) to </t>
  </si>
  <si>
    <t xml:space="preserve">    b) above</t>
  </si>
  <si>
    <t>a)  Topgraphical Survey</t>
  </si>
  <si>
    <t>Prov Sum</t>
  </si>
  <si>
    <t>e) Ablution and Latrine Facilities</t>
  </si>
  <si>
    <t>Supervision for Duration of Construction</t>
  </si>
  <si>
    <t>ADD 15% VAT</t>
  </si>
  <si>
    <t>d) Living accommodation</t>
  </si>
  <si>
    <t>and communication</t>
  </si>
  <si>
    <t>8.3.4</t>
  </si>
  <si>
    <t>Removal of Site Establishment</t>
  </si>
  <si>
    <t>Establishment of Facilities on Site</t>
  </si>
  <si>
    <t>8.4</t>
  </si>
  <si>
    <t>a) Offices and storage shed</t>
  </si>
  <si>
    <t xml:space="preserve">a)  1500mm girth or less  </t>
  </si>
  <si>
    <t xml:space="preserve">b)  Greater than 1500mm, but less than </t>
  </si>
  <si>
    <t xml:space="preserve">     5000mm girth  </t>
  </si>
  <si>
    <t>1.5</t>
  </si>
  <si>
    <t>1.5.1.1</t>
  </si>
  <si>
    <t>1.5.1.2</t>
  </si>
  <si>
    <t>1.6</t>
  </si>
  <si>
    <t>1.6.2</t>
  </si>
  <si>
    <t>1.6.3</t>
  </si>
  <si>
    <t>1.7.2</t>
  </si>
  <si>
    <t>1.7.3</t>
  </si>
  <si>
    <t>LIMPOPO DEPARTMENT OF AGRICULTURE AND RURAL DEVELOPMENT</t>
  </si>
  <si>
    <t>g) Water supplies, electrical power</t>
  </si>
  <si>
    <t>Mobilisation and set up of plant to/at first borehole</t>
  </si>
  <si>
    <t>Set-up of plant per boreholes (after first) up to 10km</t>
  </si>
  <si>
    <t>No</t>
  </si>
  <si>
    <t>Interhole moves</t>
  </si>
  <si>
    <t>For distances more than 10km</t>
  </si>
  <si>
    <t>km</t>
  </si>
  <si>
    <t>A 3-Year Framework Agreement for the Drilling, Testing and Equipping of Boreholes</t>
  </si>
  <si>
    <t>Hydrogeologist for Geophysical investigations,</t>
  </si>
  <si>
    <t>and traveling expenses during construction.</t>
  </si>
  <si>
    <t xml:space="preserve">Geophysical field work, reporting, supervision </t>
  </si>
  <si>
    <t xml:space="preserve">Clear and grub 3m wide for access road </t>
  </si>
  <si>
    <t>(Provisionally)</t>
  </si>
  <si>
    <r>
      <t>m</t>
    </r>
    <r>
      <rPr>
        <sz val="10"/>
        <rFont val="Aptos Narrow"/>
        <family val="2"/>
      </rPr>
      <t>²</t>
    </r>
  </si>
  <si>
    <t xml:space="preserve">Take down and reinstate existing fences with </t>
  </si>
  <si>
    <t>written approval of the Engineer. (Provisional)</t>
  </si>
  <si>
    <t>8.2.5</t>
  </si>
  <si>
    <t>SITE ESTABLISHMENT</t>
  </si>
  <si>
    <t>SCHEDULE B : DRILLING OF BOREHOLES</t>
  </si>
  <si>
    <t>2.1.1</t>
  </si>
  <si>
    <t>2.1.2</t>
  </si>
  <si>
    <t>2.1.3</t>
  </si>
  <si>
    <t>2.1.4</t>
  </si>
  <si>
    <t>2.1.5</t>
  </si>
  <si>
    <t>TESTING OF BOREHOLES</t>
  </si>
  <si>
    <t>3.1</t>
  </si>
  <si>
    <t xml:space="preserve">SCHEDULE C : TESTING OF BOREHOLES </t>
  </si>
  <si>
    <t>PUMPS</t>
  </si>
  <si>
    <t xml:space="preserve">SCHEDULE D : PUMPS </t>
  </si>
  <si>
    <t>4.1</t>
  </si>
  <si>
    <t>4.2</t>
  </si>
  <si>
    <t>5.1</t>
  </si>
  <si>
    <t>5.2</t>
  </si>
  <si>
    <t>ANCILLARY WORKS</t>
  </si>
  <si>
    <t>6.1</t>
  </si>
  <si>
    <t>6.2</t>
  </si>
  <si>
    <t>SCHEDULE C</t>
  </si>
  <si>
    <t>SCHEDULE D</t>
  </si>
  <si>
    <t>SCHEDULE E</t>
  </si>
  <si>
    <t>SCHEDULE F</t>
  </si>
  <si>
    <t>DRILLING OF BOREHOLES</t>
  </si>
  <si>
    <t xml:space="preserve">PUMPS </t>
  </si>
  <si>
    <t xml:space="preserve">DRILLING: (Unconsolidated and consolidated </t>
  </si>
  <si>
    <t>165mm diameter</t>
  </si>
  <si>
    <t xml:space="preserve">203 or 216mm diameter </t>
  </si>
  <si>
    <t>254mm diameter</t>
  </si>
  <si>
    <t>305mm diameter</t>
  </si>
  <si>
    <t>2,2,1</t>
  </si>
  <si>
    <t>2,2,2</t>
  </si>
  <si>
    <t>2,2,3</t>
  </si>
  <si>
    <t>2,2,4</t>
  </si>
  <si>
    <t>Rotary air percussion with foam - 0 to 150m</t>
  </si>
  <si>
    <t>2,3,1</t>
  </si>
  <si>
    <t>of at least 6 mm sidewall Odex casing)</t>
  </si>
  <si>
    <t>Odex (including supply, delivery &amp; installation</t>
  </si>
  <si>
    <t>194 mm OD (including casing)</t>
  </si>
  <si>
    <t>219 mm OD (including casing)</t>
  </si>
  <si>
    <t>273 mm OD (including casing)</t>
  </si>
  <si>
    <t>2,3,2</t>
  </si>
  <si>
    <t>2,3,3</t>
  </si>
  <si>
    <t>DRILLING (Highly abrasive rocks e.g. quartzite)</t>
  </si>
  <si>
    <t>Rotary air percussion with foam – 0 to 150 m</t>
  </si>
  <si>
    <t>2,4,1</t>
  </si>
  <si>
    <t>2,4,2</t>
  </si>
  <si>
    <t>2,4,3</t>
  </si>
  <si>
    <t>2,4,4</t>
  </si>
  <si>
    <t>DRILLING (Leached / cavernous carbonate rocks)</t>
  </si>
  <si>
    <t>Rotary air percussion with foam</t>
  </si>
  <si>
    <t>2,5,1</t>
  </si>
  <si>
    <t>2,5,2</t>
  </si>
  <si>
    <t>2,5,3</t>
  </si>
  <si>
    <t>2,5,4</t>
  </si>
  <si>
    <t>2,6,1</t>
  </si>
  <si>
    <t>2,6,2</t>
  </si>
  <si>
    <t>2,6,3</t>
  </si>
  <si>
    <t>CASING (supplied, delivered and installed)</t>
  </si>
  <si>
    <t>Steel (bevel-edged plain)</t>
  </si>
  <si>
    <t>165 mm ID (minimum wall thickness 4 mm)</t>
  </si>
  <si>
    <t>215 mm ID (minimum wall thickness 4.5 mm)</t>
  </si>
  <si>
    <t>254 mm ID (minimum wall thickness 4.5 mm)</t>
  </si>
  <si>
    <t>Steel (slotted, width 3-4 mm)</t>
  </si>
  <si>
    <t>2,7,1</t>
  </si>
  <si>
    <t>2,7,2</t>
  </si>
  <si>
    <t>2,7,3</t>
  </si>
  <si>
    <t>2,8,1</t>
  </si>
  <si>
    <t>2,8,2</t>
  </si>
  <si>
    <t>2,8,3</t>
  </si>
  <si>
    <t>UPVC (flush internal/external thread-jointed, plain)</t>
  </si>
  <si>
    <t>165 mm ID (minimum wall thickness 7 mm)</t>
  </si>
  <si>
    <t>181 mm ID (minimum wall thickness 8.5 mm)</t>
  </si>
  <si>
    <t>203 mm ID (minimum wall thickness 9.1 mm)</t>
  </si>
  <si>
    <t>227 mm ID (minimum wall thickness 11 mm)</t>
  </si>
  <si>
    <t>2,9,1</t>
  </si>
  <si>
    <t>2,9,2</t>
  </si>
  <si>
    <t>2,9,3</t>
  </si>
  <si>
    <t>2,9,4</t>
  </si>
  <si>
    <t>UPVC (flush internal/external thread-jointed, perforated)</t>
  </si>
  <si>
    <t>127 mm ID (minimum wall thickness 6 mm)</t>
  </si>
  <si>
    <t>150 mm ID (minimum wall thickness 6 mm)</t>
  </si>
  <si>
    <t>2,10,1</t>
  </si>
  <si>
    <t>2,10,2</t>
  </si>
  <si>
    <t>2,10,3</t>
  </si>
  <si>
    <t>2,10,4</t>
  </si>
  <si>
    <t>2,10,5</t>
  </si>
  <si>
    <t>2,10,6</t>
  </si>
  <si>
    <t>CASING SHOES</t>
  </si>
  <si>
    <t>To fit 165 mm ID steel casing</t>
  </si>
  <si>
    <t>To fit 215 mm ID steel casing</t>
  </si>
  <si>
    <t>To fit 254 mm ID steel casing</t>
  </si>
  <si>
    <t>2,11,1</t>
  </si>
  <si>
    <t>2,11,2</t>
  </si>
  <si>
    <t>2,11,3</t>
  </si>
  <si>
    <t xml:space="preserve">REAMING OF BOREHOLES </t>
  </si>
  <si>
    <t>152 mm or 165 mm to 203 mm or 219 mm diameter</t>
  </si>
  <si>
    <t>203 mm or 219 mm to 254 mm diameter</t>
  </si>
  <si>
    <t>152 mm or 165 mm to 254 mm diameter</t>
  </si>
  <si>
    <t>2,12,1</t>
  </si>
  <si>
    <t>2,12,2</t>
  </si>
  <si>
    <t>2,12,3</t>
  </si>
  <si>
    <t>RECOVERY OF STEEL CASING</t>
  </si>
  <si>
    <t>(supplied, delivered and installed)</t>
  </si>
  <si>
    <r>
      <t xml:space="preserve">CONCRETE COLLAR </t>
    </r>
    <r>
      <rPr>
        <sz val="10"/>
        <rFont val="Arial"/>
        <family val="2"/>
      </rPr>
      <t>(complete per borehole)</t>
    </r>
  </si>
  <si>
    <t>Type I (305 mm hole &amp; 254 mm ID casing)</t>
  </si>
  <si>
    <t>Type II (305 mm hole &amp; 215 mm ID casing)</t>
  </si>
  <si>
    <t>2,16,1</t>
  </si>
  <si>
    <t>2,16,2</t>
  </si>
  <si>
    <r>
      <t xml:space="preserve">BOREHOLE DISINFECTION </t>
    </r>
    <r>
      <rPr>
        <sz val="10"/>
        <rFont val="Arial"/>
        <family val="2"/>
      </rPr>
      <t>(complete per borehole)</t>
    </r>
  </si>
  <si>
    <r>
      <t xml:space="preserve">BOREHOLE PROTECTION </t>
    </r>
    <r>
      <rPr>
        <sz val="10"/>
        <rFont val="Arial"/>
        <family val="2"/>
      </rPr>
      <t>(complete per borehole)</t>
    </r>
    <r>
      <rPr>
        <b/>
        <sz val="10"/>
        <rFont val="Arial"/>
        <family val="2"/>
      </rPr>
      <t xml:space="preserve"> </t>
    </r>
  </si>
  <si>
    <t>(including casing lid)</t>
  </si>
  <si>
    <r>
      <t xml:space="preserve">BOREHOLE MARKING </t>
    </r>
    <r>
      <rPr>
        <sz val="10"/>
        <rFont val="Arial"/>
        <family val="2"/>
      </rPr>
      <t>(complete per borehole)</t>
    </r>
  </si>
  <si>
    <t xml:space="preserve">DATA RECORDING AND REPORTING </t>
  </si>
  <si>
    <t xml:space="preserve">sediments and igneous, metarmophic and </t>
  </si>
  <si>
    <t>fractured carbonate rocks)</t>
  </si>
  <si>
    <t>BOREHOLE REHABILITATION</t>
  </si>
  <si>
    <t>With rotary air percussion drilling rig</t>
  </si>
  <si>
    <t>With cable tool (jumper) drilling rig</t>
  </si>
  <si>
    <t>Hr</t>
  </si>
  <si>
    <t>Day</t>
  </si>
  <si>
    <t>FORMATION STABILISER</t>
  </si>
  <si>
    <t>5-8mm well rounded silica gravel</t>
  </si>
  <si>
    <t>kg</t>
  </si>
  <si>
    <t>(2 m x 2 m x 0.5 m)</t>
  </si>
  <si>
    <t>BENTONITE SANITARY SEAL</t>
  </si>
  <si>
    <t xml:space="preserve"> (complete per borehole) (maximum of 5m)</t>
  </si>
  <si>
    <t>(complete with concrete embedment)</t>
  </si>
  <si>
    <t>300 mm x 200 mm x 3mm thick rectangular steel plate</t>
  </si>
  <si>
    <t xml:space="preserve">3m casing installed and concrete block constructed </t>
  </si>
  <si>
    <t>around casing. Must be marked clearly dry on casing lid)</t>
  </si>
  <si>
    <t xml:space="preserve">(complete per borehole to include: GPS  coordinates, </t>
  </si>
  <si>
    <t>penetration rates, logs)</t>
  </si>
  <si>
    <t>2,23,1</t>
  </si>
  <si>
    <t>2,23,2</t>
  </si>
  <si>
    <t>STONE PLUG (for unsuccessful boreholes)</t>
  </si>
  <si>
    <r>
      <t xml:space="preserve">DEVELOPMENT of BOREHOLE </t>
    </r>
    <r>
      <rPr>
        <sz val="10"/>
        <rFont val="Arial"/>
        <family val="2"/>
      </rPr>
      <t>(also for blow yield)</t>
    </r>
  </si>
  <si>
    <t>CASUAL (Day) LABOUR sourced locally</t>
  </si>
  <si>
    <t>Transport and inter hole moves</t>
  </si>
  <si>
    <t>Establishment/de-establishment</t>
  </si>
  <si>
    <t>sum</t>
  </si>
  <si>
    <t>Set-up of Plant per borehole (after first)</t>
  </si>
  <si>
    <t>For distances up to 10km</t>
  </si>
  <si>
    <t>For distances exceeding 10km</t>
  </si>
  <si>
    <t>3,1,1</t>
  </si>
  <si>
    <t>3,1,2</t>
  </si>
  <si>
    <t>3,1,3</t>
  </si>
  <si>
    <t>Installation of Test Pump (depth up to 80m)</t>
  </si>
  <si>
    <t>For yield up to 10 l/s</t>
  </si>
  <si>
    <t>For yield greater than 10l/s</t>
  </si>
  <si>
    <t>3,2,1</t>
  </si>
  <si>
    <t>3,2,2</t>
  </si>
  <si>
    <t>Installation of Test Pump (per meter over 80m)</t>
  </si>
  <si>
    <t>3,3,1</t>
  </si>
  <si>
    <t>3,3,2</t>
  </si>
  <si>
    <t>Laying out of Discharge Hose</t>
  </si>
  <si>
    <t>Minimum of 50m</t>
  </si>
  <si>
    <t>50m to 100m (extra-over 50m)</t>
  </si>
  <si>
    <t>3,4,1</t>
  </si>
  <si>
    <t>3,4,2</t>
  </si>
  <si>
    <t>Existing equipment removal and re-installation</t>
  </si>
  <si>
    <t>Hand pump installation</t>
  </si>
  <si>
    <t>Removal for first 50m depth</t>
  </si>
  <si>
    <t>Removal from depths extra-over 50m</t>
  </si>
  <si>
    <t>Re-installation to 50m depth</t>
  </si>
  <si>
    <t>Re-installation to depths extra-over 50m</t>
  </si>
  <si>
    <t>Wind pump installations</t>
  </si>
  <si>
    <t>TOTAL SCHEDULE C CARRIED FORWARD TO SUMMARY</t>
  </si>
  <si>
    <t>Motorised installations (electric or diesel -driven</t>
  </si>
  <si>
    <t>Borehole superstructure</t>
  </si>
  <si>
    <t>Dismantling of superstructure</t>
  </si>
  <si>
    <t>Re-assembly of superstructure</t>
  </si>
  <si>
    <t>Minor repairs to existing equipment</t>
  </si>
  <si>
    <t>Materials</t>
  </si>
  <si>
    <t>Labour</t>
  </si>
  <si>
    <t>Travelling costs</t>
  </si>
  <si>
    <t>Mark-up on spares</t>
  </si>
  <si>
    <t>Rate only</t>
  </si>
  <si>
    <t xml:space="preserve">Testing: </t>
  </si>
  <si>
    <t>Calibration Test</t>
  </si>
  <si>
    <t>Stepped discharge test</t>
  </si>
  <si>
    <t>For yields up to 10 l/s</t>
  </si>
  <si>
    <t>For yields greater than 10l/s</t>
  </si>
  <si>
    <t>3,5,1</t>
  </si>
  <si>
    <t>3,5,2</t>
  </si>
  <si>
    <t>3,5,3</t>
  </si>
  <si>
    <t>3,5,4</t>
  </si>
  <si>
    <t>3,6,1</t>
  </si>
  <si>
    <t>3,6,2</t>
  </si>
  <si>
    <t>3,6,3</t>
  </si>
  <si>
    <t>3,6,4</t>
  </si>
  <si>
    <t>3,7,1</t>
  </si>
  <si>
    <t>3,7,2</t>
  </si>
  <si>
    <t>3,7,3</t>
  </si>
  <si>
    <t>3,7,4</t>
  </si>
  <si>
    <t>3,8,1</t>
  </si>
  <si>
    <t>3,8,2</t>
  </si>
  <si>
    <t>3,9,1</t>
  </si>
  <si>
    <t>3,9,2</t>
  </si>
  <si>
    <t>3,9,3</t>
  </si>
  <si>
    <t>3,9,4</t>
  </si>
  <si>
    <t>3,11,1</t>
  </si>
  <si>
    <t>3,11,2</t>
  </si>
  <si>
    <t>hr</t>
  </si>
  <si>
    <t>Constant discharge test</t>
  </si>
  <si>
    <t>3,12,1</t>
  </si>
  <si>
    <t>3,12,2</t>
  </si>
  <si>
    <t>Recovery monitoring</t>
  </si>
  <si>
    <r>
      <rPr>
        <b/>
        <sz val="10"/>
        <rFont val="Arial"/>
        <family val="2"/>
      </rPr>
      <t>Borehole Disinfections</t>
    </r>
    <r>
      <rPr>
        <sz val="10"/>
        <rFont val="Arial"/>
        <family val="2"/>
      </rPr>
      <t xml:space="preserve"> (complete per borehole)</t>
    </r>
  </si>
  <si>
    <r>
      <rPr>
        <b/>
        <sz val="10"/>
        <rFont val="Arial"/>
        <family val="2"/>
      </rPr>
      <t xml:space="preserve">Borehole Protection </t>
    </r>
    <r>
      <rPr>
        <sz val="10"/>
        <rFont val="Arial"/>
        <family val="2"/>
      </rPr>
      <t>(complete per borehole)</t>
    </r>
  </si>
  <si>
    <r>
      <rPr>
        <b/>
        <sz val="10"/>
        <rFont val="Arial"/>
        <family val="2"/>
      </rPr>
      <t>Borehole marking</t>
    </r>
    <r>
      <rPr>
        <sz val="10"/>
        <rFont val="Arial"/>
        <family val="2"/>
      </rPr>
      <t xml:space="preserve"> (complete per borehole)</t>
    </r>
  </si>
  <si>
    <r>
      <rPr>
        <b/>
        <sz val="10"/>
        <rFont val="Arial"/>
        <family val="2"/>
      </rPr>
      <t>Site Finishing</t>
    </r>
    <r>
      <rPr>
        <sz val="10"/>
        <rFont val="Arial"/>
        <family val="2"/>
      </rPr>
      <t xml:space="preserve"> (complete per borehole)</t>
    </r>
  </si>
  <si>
    <t>Water level monitoring per observation hole</t>
  </si>
  <si>
    <t>Clear and grub area for pump installation</t>
  </si>
  <si>
    <t>Earthworks</t>
  </si>
  <si>
    <r>
      <t>m</t>
    </r>
    <r>
      <rPr>
        <sz val="10"/>
        <rFont val="Aptos Narrow"/>
        <family val="2"/>
      </rPr>
      <t>³</t>
    </r>
  </si>
  <si>
    <t>Extra-over for hard rock and boulder excavation</t>
  </si>
  <si>
    <t>Clearing and Grubbing</t>
  </si>
  <si>
    <t>4.1.1</t>
  </si>
  <si>
    <t>4.2.1</t>
  </si>
  <si>
    <t>4.2.2</t>
  </si>
  <si>
    <t>4.2.3</t>
  </si>
  <si>
    <t>8.3.3</t>
  </si>
  <si>
    <t>4.2.4</t>
  </si>
  <si>
    <t>4.2.5</t>
  </si>
  <si>
    <t>SANS</t>
  </si>
  <si>
    <t>Concrete</t>
  </si>
  <si>
    <t>1200G</t>
  </si>
  <si>
    <t>4.3</t>
  </si>
  <si>
    <t>1200D</t>
  </si>
  <si>
    <t>8.3.8.1</t>
  </si>
  <si>
    <t>8.2.2</t>
  </si>
  <si>
    <t>4.3.1</t>
  </si>
  <si>
    <t>4.3.2</t>
  </si>
  <si>
    <t>4.3.3</t>
  </si>
  <si>
    <t>High Tensile Steel Bars (6 meter length)</t>
  </si>
  <si>
    <t>no</t>
  </si>
  <si>
    <t>a) Y10 (6 meter length)</t>
  </si>
  <si>
    <t>b) Y12 (6 meter length)</t>
  </si>
  <si>
    <t>Mild Steel Bars (6 meter lenth)</t>
  </si>
  <si>
    <t>a) R8 (6 meter length)</t>
  </si>
  <si>
    <t>4.3.4</t>
  </si>
  <si>
    <t>Reinforcing Mesh (2400mm x 6000mm)</t>
  </si>
  <si>
    <t>a) Ref: 193 (2400mm x 6000mm x 5,6mm)</t>
  </si>
  <si>
    <t>4.3.5</t>
  </si>
  <si>
    <t>a) Class 25/19 concrete</t>
  </si>
  <si>
    <t>b) Class 30/19 concrete</t>
  </si>
  <si>
    <t>4.3.6</t>
  </si>
  <si>
    <t>Unformed Surface finish</t>
  </si>
  <si>
    <t>8.4.4</t>
  </si>
  <si>
    <t>a) Wood floated finish</t>
  </si>
  <si>
    <t>b) Steel Floated finish</t>
  </si>
  <si>
    <t>Brickwork</t>
  </si>
  <si>
    <t>Combi Steel Frame and Door, 1,2mm thickness,</t>
  </si>
  <si>
    <t xml:space="preserve">a) Single Door and Frame 813 x 2 032mm </t>
  </si>
  <si>
    <t>b) Double Doors and Frame  1 511 x 2 032mm</t>
  </si>
  <si>
    <t>Doors &amp; Security Gates</t>
  </si>
  <si>
    <t>a) Single Security gate 900 x 2050mm</t>
  </si>
  <si>
    <t>b) Double Security  gate 1800 x 2050mm</t>
  </si>
  <si>
    <t>4.4</t>
  </si>
  <si>
    <t>4.5</t>
  </si>
  <si>
    <t>4.5.1</t>
  </si>
  <si>
    <t>4.5.2</t>
  </si>
  <si>
    <t>4.5.3</t>
  </si>
  <si>
    <t>4.6</t>
  </si>
  <si>
    <t>Roof</t>
  </si>
  <si>
    <t>Galvanised Lip Channel</t>
  </si>
  <si>
    <t>a) 75mm x 50mm x 20mm x 2mm x 6m</t>
  </si>
  <si>
    <t>b) 150mm x 50mm x 20mm x 2mm x 6m</t>
  </si>
  <si>
    <t>c) 175mm x 50mm x 20mm x 2mm x 6m</t>
  </si>
  <si>
    <t>Supply and install complete:</t>
  </si>
  <si>
    <t>Supply and construct complete:</t>
  </si>
  <si>
    <t>4.6.1</t>
  </si>
  <si>
    <t>4.6.2</t>
  </si>
  <si>
    <t>a) Galvanised IBR profile 0,4mm Z100</t>
  </si>
  <si>
    <t>b) Galvanised IBR profile 0,47mm Z150</t>
  </si>
  <si>
    <t>c) Galvanised IBR profile 0,58mm Z200</t>
  </si>
  <si>
    <t>4.7</t>
  </si>
  <si>
    <t>Lockable Steel Manhole Cover</t>
  </si>
  <si>
    <t>4.8</t>
  </si>
  <si>
    <t>Submersible Borehole Pump and Motor set</t>
  </si>
  <si>
    <t>4.8.1</t>
  </si>
  <si>
    <t>4.8.2</t>
  </si>
  <si>
    <t xml:space="preserve">Single phase, Single stage Pump &amp; Motor </t>
  </si>
  <si>
    <t>a) 0,25 kW</t>
  </si>
  <si>
    <t>b) 0,37 kW</t>
  </si>
  <si>
    <t>c) 0,55 kW</t>
  </si>
  <si>
    <t>d) 0,75 kW</t>
  </si>
  <si>
    <t>e) 1,1 kW</t>
  </si>
  <si>
    <t>f) 1,5 kW</t>
  </si>
  <si>
    <t>g) 2,2 kW</t>
  </si>
  <si>
    <t xml:space="preserve">Single phase, Multi stage Pump &amp; Motor </t>
  </si>
  <si>
    <t>4.8.3</t>
  </si>
  <si>
    <t xml:space="preserve">Three phase, Single stage Pump &amp; Motor </t>
  </si>
  <si>
    <t>4.8.4</t>
  </si>
  <si>
    <t xml:space="preserve">Three phase, Multi stage Pump &amp; Motor </t>
  </si>
  <si>
    <t>a) 1,5 kW</t>
  </si>
  <si>
    <t>b) 2,2 kW</t>
  </si>
  <si>
    <t>c) 3 kW</t>
  </si>
  <si>
    <t>d) 3,7 kW</t>
  </si>
  <si>
    <t>e) 4 kW</t>
  </si>
  <si>
    <t>f) 5,5 kW</t>
  </si>
  <si>
    <t>g) 7,5 kW</t>
  </si>
  <si>
    <t>Electrical Motor Control and Starters</t>
  </si>
  <si>
    <t>Supply, deliver,install and test a complete DB</t>
  </si>
  <si>
    <t>Single Phase Direct on Line</t>
  </si>
  <si>
    <t xml:space="preserve">Board in a lockable IP55 powder coated mild steel </t>
  </si>
  <si>
    <t>a) 3 kW</t>
  </si>
  <si>
    <t>b) 3,7 kW</t>
  </si>
  <si>
    <t>c) 4 kW</t>
  </si>
  <si>
    <t>d) 5,5 kW</t>
  </si>
  <si>
    <t>e) 7,5 kW</t>
  </si>
  <si>
    <t>Soft Starter</t>
  </si>
  <si>
    <t xml:space="preserve">Variable Speed Drives (VSDs) </t>
  </si>
  <si>
    <t>Solar-Powered Variable Speed Drives (VSDs)</t>
  </si>
  <si>
    <t>Star Delta Starter (Complete with relays &amp; timers)</t>
  </si>
  <si>
    <t>ELECTRICAL - GENERAL</t>
  </si>
  <si>
    <t>Test the complete elctrical works and issue a</t>
  </si>
  <si>
    <t>Certificate of Complliance (CoC) by an applicable</t>
  </si>
  <si>
    <t>certified and registered electrical person.</t>
  </si>
  <si>
    <t>Electrical Connection Fee (Provisional Sum)</t>
  </si>
  <si>
    <t>ELECTRICAL - TRENCHING &amp; EARTHWORKS</t>
  </si>
  <si>
    <t xml:space="preserve">Trenching (450mm width by 1500mm depth for </t>
  </si>
  <si>
    <t>LV Cables)</t>
  </si>
  <si>
    <t>Hand pickable soil (soft soil)</t>
  </si>
  <si>
    <t>Machine excavation (soft rock)</t>
  </si>
  <si>
    <t>Hard rock (Hydraulic Breakers, Blasting)</t>
  </si>
  <si>
    <t>Sifting of local soil for bedding of the cables</t>
  </si>
  <si>
    <t>Import soil for bedding of cables</t>
  </si>
  <si>
    <t>Earth Spike (Include Conductor Termination Clamp)</t>
  </si>
  <si>
    <t>Electrical Cables</t>
  </si>
  <si>
    <t>Supply, deliver,install and test three core</t>
  </si>
  <si>
    <r>
      <t>a) 1.5 mm</t>
    </r>
    <r>
      <rPr>
        <vertAlign val="superscript"/>
        <sz val="10"/>
        <rFont val="Arial"/>
        <family val="2"/>
      </rPr>
      <t>2</t>
    </r>
  </si>
  <si>
    <r>
      <t>b) 2.5 mm</t>
    </r>
    <r>
      <rPr>
        <vertAlign val="superscript"/>
        <sz val="10"/>
        <rFont val="Arial"/>
        <family val="2"/>
      </rPr>
      <t>2</t>
    </r>
  </si>
  <si>
    <r>
      <t>c) 4 mm</t>
    </r>
    <r>
      <rPr>
        <vertAlign val="superscript"/>
        <sz val="10"/>
        <rFont val="Arial"/>
        <family val="2"/>
      </rPr>
      <t>2</t>
    </r>
  </si>
  <si>
    <r>
      <t>d) 6 mm</t>
    </r>
    <r>
      <rPr>
        <vertAlign val="superscript"/>
        <sz val="10"/>
        <rFont val="Arial"/>
        <family val="2"/>
      </rPr>
      <t>2</t>
    </r>
  </si>
  <si>
    <r>
      <t>e) 10 mm</t>
    </r>
    <r>
      <rPr>
        <vertAlign val="superscript"/>
        <sz val="10"/>
        <rFont val="Arial"/>
        <family val="2"/>
      </rPr>
      <t>2</t>
    </r>
  </si>
  <si>
    <r>
      <t>f) 16 mm</t>
    </r>
    <r>
      <rPr>
        <vertAlign val="superscript"/>
        <sz val="10"/>
        <rFont val="Arial"/>
        <family val="2"/>
      </rPr>
      <t>2</t>
    </r>
  </si>
  <si>
    <r>
      <t>g) 25 mm</t>
    </r>
    <r>
      <rPr>
        <vertAlign val="superscript"/>
        <sz val="10"/>
        <rFont val="Arial"/>
        <family val="2"/>
      </rPr>
      <t>2</t>
    </r>
  </si>
  <si>
    <r>
      <t>h) 35 mm</t>
    </r>
    <r>
      <rPr>
        <vertAlign val="superscript"/>
        <sz val="10"/>
        <rFont val="Arial"/>
        <family val="2"/>
      </rPr>
      <t>2</t>
    </r>
  </si>
  <si>
    <r>
      <t>I) 50 mm</t>
    </r>
    <r>
      <rPr>
        <vertAlign val="superscript"/>
        <sz val="10"/>
        <rFont val="Arial"/>
        <family val="2"/>
      </rPr>
      <t>2</t>
    </r>
  </si>
  <si>
    <t>Four Core Cable</t>
  </si>
  <si>
    <t>Supply, deliver,install and test four core</t>
  </si>
  <si>
    <t>Three Core Armoured copper cable with Earth</t>
  </si>
  <si>
    <t>Four Core Armoured copper cable with Earth</t>
  </si>
  <si>
    <t>Three Core Armoured copper cable  (SANS 1507)</t>
  </si>
  <si>
    <t>continuity Conducter in the armour.  (SANS 1507)</t>
  </si>
  <si>
    <t>Four Core Armoured copper cable  (SANS 1507)</t>
  </si>
  <si>
    <t>Four Core Submersible pump cable (SANS 1574)</t>
  </si>
  <si>
    <t>Three Core Submersible pump cable (SANS 1574)</t>
  </si>
  <si>
    <t>Bare copper Earth wire  (SANS 1411)</t>
  </si>
  <si>
    <t>Flexible single core cable for photovoltaic or solar</t>
  </si>
  <si>
    <t>systems, Halogen free, double insulated, Ozone &amp;</t>
  </si>
  <si>
    <t>UV resistant (AC 1000V &amp; DC 1500V) (Black/Red)</t>
  </si>
  <si>
    <t>Two Core Cable</t>
  </si>
  <si>
    <t>Supply, deliver,install and test two core</t>
  </si>
  <si>
    <t>Two Core Armoured copper cable  (SANS 1507)</t>
  </si>
  <si>
    <t>Two Core Armoured copper cable with Earth</t>
  </si>
  <si>
    <t>SABS approved copper cables. Inclusive of all</t>
  </si>
  <si>
    <t>terminations and glands.</t>
  </si>
  <si>
    <t>Supply, deliver,install and test SABS approved</t>
  </si>
  <si>
    <t xml:space="preserve"> glands.</t>
  </si>
  <si>
    <t>copper cables. Inclusive of all terminations and</t>
  </si>
  <si>
    <t>Three Pphase Direct on Line</t>
  </si>
  <si>
    <t>Back-filling and compaction to 90% Mod AASHTO</t>
  </si>
  <si>
    <t>TOTAL SCHEDULE D CARRIED FORWARD TO SUMMARY</t>
  </si>
  <si>
    <t>PIPES AND FITTINGS</t>
  </si>
  <si>
    <t>5.3</t>
  </si>
  <si>
    <t xml:space="preserve">Clear and grub 1m wide </t>
  </si>
  <si>
    <t>HDPe PIPES AND FITTINGS</t>
  </si>
  <si>
    <t>MEDIUM PRESSURE PIPELINES (Primary</t>
  </si>
  <si>
    <t>Supply, lay, bed and test the following HDPe</t>
  </si>
  <si>
    <t>diameters and class.</t>
  </si>
  <si>
    <t>type IV pipes (conforming to SABS 533-Part 2 :</t>
  </si>
  <si>
    <t xml:space="preserve">1982 amended 1994),  in the following </t>
  </si>
  <si>
    <t xml:space="preserve">b) 25mm dia Class 6 </t>
  </si>
  <si>
    <t>water supply BH to water tanks / troughs)</t>
  </si>
  <si>
    <t>CLASS 6</t>
  </si>
  <si>
    <t>a) 20mm dia Class 6</t>
  </si>
  <si>
    <t xml:space="preserve">d) 40mm dia Class 6 </t>
  </si>
  <si>
    <t>c) 32mm dia Class 6</t>
  </si>
  <si>
    <t xml:space="preserve">f) 63mm dia Class 6 </t>
  </si>
  <si>
    <t>e) 50mm dia Class 6</t>
  </si>
  <si>
    <t>g) 75mm dia Class 6</t>
  </si>
  <si>
    <t xml:space="preserve">h) 90mm dia Class 6 </t>
  </si>
  <si>
    <t>CLASS 10</t>
  </si>
  <si>
    <t>a) 20mm dia Class 10</t>
  </si>
  <si>
    <t>b) 25mm dia Class 10</t>
  </si>
  <si>
    <t>c) 32mm dia Class 10</t>
  </si>
  <si>
    <t>d) 40mm dia Class 10</t>
  </si>
  <si>
    <t>e) 50mm dia Class 10</t>
  </si>
  <si>
    <t>f) 63mm dia Class 10</t>
  </si>
  <si>
    <t>g) 75mm dia Class 10</t>
  </si>
  <si>
    <t>h) 90mm dia Class 10</t>
  </si>
  <si>
    <t>CLASS 12</t>
  </si>
  <si>
    <t>a) 20mm dia Class 12</t>
  </si>
  <si>
    <t>b) 25mm dia Class 12</t>
  </si>
  <si>
    <t>c) 32mm dia Class 12</t>
  </si>
  <si>
    <t>d) 40mm dia Class 12</t>
  </si>
  <si>
    <t>e) 50mm dia Class 12</t>
  </si>
  <si>
    <t>f) 63mm dia Class 12</t>
  </si>
  <si>
    <t>g) 75mm dia Class 12</t>
  </si>
  <si>
    <t>h) 90mm dia Class 12</t>
  </si>
  <si>
    <t>CLASS 16</t>
  </si>
  <si>
    <t>a) 20mm dia Class 16</t>
  </si>
  <si>
    <t>b) 25mm dia Class 16</t>
  </si>
  <si>
    <t>c) 32mm dia Class 16</t>
  </si>
  <si>
    <t>d) 40mm dia Class 16</t>
  </si>
  <si>
    <t>e) 50mm dia Class 16</t>
  </si>
  <si>
    <t>f) 63mm dia Class 16</t>
  </si>
  <si>
    <t>g) 75mm dia Class 16</t>
  </si>
  <si>
    <t>h) 90mm dia Class 16</t>
  </si>
  <si>
    <t xml:space="preserve">bedding of compression  fittings for use with </t>
  </si>
  <si>
    <t>HDPe Type IV pipes.</t>
  </si>
  <si>
    <t>a) 20mm</t>
  </si>
  <si>
    <t>b) 25mm</t>
  </si>
  <si>
    <t>c) 32mm</t>
  </si>
  <si>
    <t>d) 40mm</t>
  </si>
  <si>
    <t>e) 50mm</t>
  </si>
  <si>
    <t>f) 63mm</t>
  </si>
  <si>
    <t>g) 75mm</t>
  </si>
  <si>
    <t>h) 90mm</t>
  </si>
  <si>
    <t>Coupling (Compression)</t>
  </si>
  <si>
    <t>Elbow (Compression)</t>
  </si>
  <si>
    <t>Equal Tee (Compression)</t>
  </si>
  <si>
    <t>1200DB</t>
  </si>
  <si>
    <t>PIPE TRENCHES</t>
  </si>
  <si>
    <t>8.3.2a)</t>
  </si>
  <si>
    <t xml:space="preserve">Excavate, backfill and compact to 90% MOD </t>
  </si>
  <si>
    <t>AASHTO in all materials for pipe trenches with</t>
  </si>
  <si>
    <t xml:space="preserve">Note: No extra payment shall be rendered </t>
  </si>
  <si>
    <t>for intermediate material.</t>
  </si>
  <si>
    <t xml:space="preserve">a nominal diameter up to 100mm. </t>
  </si>
  <si>
    <t>a) Up to 1m deep (Depth 300mm above pipe)</t>
  </si>
  <si>
    <t>8.3.2b)</t>
  </si>
  <si>
    <t>a) Hard rock excavation (Prov.)</t>
  </si>
  <si>
    <t>5.4</t>
  </si>
  <si>
    <t>5.4.1</t>
  </si>
  <si>
    <t>5.4.2</t>
  </si>
  <si>
    <t>5.4.4</t>
  </si>
  <si>
    <t>5.5</t>
  </si>
  <si>
    <r>
      <t>Male Adaptor</t>
    </r>
    <r>
      <rPr>
        <b/>
        <sz val="10"/>
        <color indexed="8"/>
        <rFont val="Arial"/>
        <family val="2"/>
      </rPr>
      <t xml:space="preserve"> </t>
    </r>
  </si>
  <si>
    <t>a) 20mm x 15mm</t>
  </si>
  <si>
    <t>b) 20mm x 20mm</t>
  </si>
  <si>
    <t>c) 20mm x 25mm</t>
  </si>
  <si>
    <t>d) 25mm x 15mm</t>
  </si>
  <si>
    <t>e) 25mm x 20mm</t>
  </si>
  <si>
    <t>f) 25mm x 25mm</t>
  </si>
  <si>
    <t>g) 32mm x 15mm</t>
  </si>
  <si>
    <t>h) 32mm x 20mm</t>
  </si>
  <si>
    <t>i)  32mm x 25mm</t>
  </si>
  <si>
    <t>j) 32mm x 32mm</t>
  </si>
  <si>
    <t>k) 40mm x 25mm</t>
  </si>
  <si>
    <t>l) 40mm x 32mm</t>
  </si>
  <si>
    <t>m) 40mm x 40mm</t>
  </si>
  <si>
    <t>s) 63mm x 40mm</t>
  </si>
  <si>
    <t>Female Adaptor</t>
  </si>
  <si>
    <t>n) 50mm x 32mm</t>
  </si>
  <si>
    <t>o) 50mm x 40mm</t>
  </si>
  <si>
    <t>p) 50mm x 50mm</t>
  </si>
  <si>
    <t>q) 63mm x 50mm</t>
  </si>
  <si>
    <t>r) 63mm x 65mm</t>
  </si>
  <si>
    <t>s) 75mm x 50mm</t>
  </si>
  <si>
    <t>t) 75mm x 65mm</t>
  </si>
  <si>
    <t>u) 75mm x 80mm</t>
  </si>
  <si>
    <t>v) 90mm x 65mm</t>
  </si>
  <si>
    <t>w) 90mm x 80mm</t>
  </si>
  <si>
    <t>n) 40mm x 50mm</t>
  </si>
  <si>
    <t>o) 50mm x 25mm</t>
  </si>
  <si>
    <t>p) 50mm x 32mm</t>
  </si>
  <si>
    <t>q) 50mm x 40mm</t>
  </si>
  <si>
    <t>r) 50mm x 50mm</t>
  </si>
  <si>
    <t>t) 63mm x 50mm</t>
  </si>
  <si>
    <t>u) 63mm x 65mm</t>
  </si>
  <si>
    <t>v) 75mm x 50mm</t>
  </si>
  <si>
    <t>w) 75mm x 65mm</t>
  </si>
  <si>
    <t>x) 75mm x 80mm</t>
  </si>
  <si>
    <t>y) 90mm x 50mm</t>
  </si>
  <si>
    <t>z) 90mm x 65mm</t>
  </si>
  <si>
    <t>aa) 90mm x 80mm</t>
  </si>
  <si>
    <t>Single Union Ball Valve (Compression)</t>
  </si>
  <si>
    <t>Other Compression Fittings</t>
  </si>
  <si>
    <t>5.4.3</t>
  </si>
  <si>
    <t>reputable suppliers)</t>
  </si>
  <si>
    <t>PC</t>
  </si>
  <si>
    <t>Mark up on other compression fitting</t>
  </si>
  <si>
    <t>TOTAL SCHEDULE E CARRIED FORWARD TO SUMMARY</t>
  </si>
  <si>
    <t xml:space="preserve">specified by the Engineer (3 Quotations from </t>
  </si>
  <si>
    <t xml:space="preserve">bedding of compression fittings for use with </t>
  </si>
  <si>
    <t>HDPe Type IV pipes, not priced in the above</t>
  </si>
  <si>
    <t xml:space="preserve">Items. Mark up on other compression fitting as </t>
  </si>
  <si>
    <t xml:space="preserve">the Engineer (3 Quotations from reputable </t>
  </si>
  <si>
    <t>suppliers)</t>
  </si>
  <si>
    <t>Mark up on other fitting</t>
  </si>
  <si>
    <t>Prefabricated Reservoirs</t>
  </si>
  <si>
    <t xml:space="preserve">Prefabricated Galvanized steel water reservoir </t>
  </si>
  <si>
    <t xml:space="preserve">complete with roof, 1x inlet including galvanized </t>
  </si>
  <si>
    <t xml:space="preserve">steel inlet pipe and fittings, outlet including </t>
  </si>
  <si>
    <t xml:space="preserve">valve, overflow, manhole,  concrete ring beam </t>
  </si>
  <si>
    <t>a) 5 000 to 7 000 Litres capacity</t>
  </si>
  <si>
    <t>b) 9 000 to 10 000 Litres capacity</t>
  </si>
  <si>
    <t>c) 13 000 to 15 000 Litres capacity</t>
  </si>
  <si>
    <t>d) 19 000 to 20 000 Litres capacity</t>
  </si>
  <si>
    <t>e) 25 000 to 30 000 Litres capacity</t>
  </si>
  <si>
    <t>f) 35 000 to 40 000 Litres capacity</t>
  </si>
  <si>
    <t>g) 45 000 to 50 000 Litres capacity</t>
  </si>
  <si>
    <t xml:space="preserve">or slab with Engineers Certificate were applicable </t>
  </si>
  <si>
    <t>and PVC lining in the following size categories:</t>
  </si>
  <si>
    <t>Steel Tank Stand</t>
  </si>
  <si>
    <t>a) 3 meter high for 10 000 litres</t>
  </si>
  <si>
    <t>b) 6 meter high for 10 000 litres</t>
  </si>
  <si>
    <t>c) 9 meter high for 10 000 litres</t>
  </si>
  <si>
    <t>a) 3 meter high for 5 000 litres</t>
  </si>
  <si>
    <t>b) 6 meter high for 5 000 litres</t>
  </si>
  <si>
    <t>c) 9 meter high for 5 000 litres</t>
  </si>
  <si>
    <t>excavations (1m x 1m x 1m per footing)</t>
  </si>
  <si>
    <t xml:space="preserve">Casting of concrete footings, inclusive of </t>
  </si>
  <si>
    <t>6.3</t>
  </si>
  <si>
    <t>Polyethylene Water Tank</t>
  </si>
  <si>
    <t>a) 10 000 litre tank</t>
  </si>
  <si>
    <t>b) 5 000 litre tank</t>
  </si>
  <si>
    <t xml:space="preserve">Supply and Install a 40mm float valve at the </t>
  </si>
  <si>
    <t>inlet of the tank</t>
  </si>
  <si>
    <t>to a water supply (10 000 or 5 000 litre tank)</t>
  </si>
  <si>
    <t>6.4</t>
  </si>
  <si>
    <t>Drinking Troughs</t>
  </si>
  <si>
    <t xml:space="preserve">Supply install and test all the pipe work and fittings </t>
  </si>
  <si>
    <t xml:space="preserve">for an elevated tank installation  and connect </t>
  </si>
  <si>
    <t>d) 1 500 to 2 000 litre trough</t>
  </si>
  <si>
    <t xml:space="preserve">trough complete with float valve, isolate valve, </t>
  </si>
  <si>
    <t>and connected to a water supply.</t>
  </si>
  <si>
    <t>steel tank stand (painted) with Engineers Certificate</t>
  </si>
  <si>
    <t>suitable for a 10 000 storage tank:</t>
  </si>
  <si>
    <t>suitable for a 5 000 storage tank:</t>
  </si>
  <si>
    <t>5.6</t>
  </si>
  <si>
    <t>Flexible borehole pipe</t>
  </si>
  <si>
    <t>pipe, complete with all applicable fittings to</t>
  </si>
  <si>
    <t>connect to the pump and motor set and base</t>
  </si>
  <si>
    <t>Supply, deliver and install flexible borehole</t>
  </si>
  <si>
    <t>plate up to 100 meter deep installation.</t>
  </si>
  <si>
    <t>a) 50 mm inside diameter</t>
  </si>
  <si>
    <t>b) 64 mm inside diameter</t>
  </si>
  <si>
    <t>c) 76 mm inside diameter</t>
  </si>
  <si>
    <t>Supply, deliver, install, and test monocrystalline solar</t>
  </si>
  <si>
    <t>Solar Panels (PV)</t>
  </si>
  <si>
    <t>Solar (PV) Mounting Systems</t>
  </si>
  <si>
    <t>a) 300 to 395 W</t>
  </si>
  <si>
    <t>b) 400 to 450 W</t>
  </si>
  <si>
    <t>c) 455 to 495 W</t>
  </si>
  <si>
    <t>d) 500 to 550 W</t>
  </si>
  <si>
    <t>e) 555 - 595 W</t>
  </si>
  <si>
    <t>f) 600 to 650 W</t>
  </si>
  <si>
    <t xml:space="preserve">enclosure (or similar approved by Engineer) for a </t>
  </si>
  <si>
    <t>submersible pump and motor set with all applicable</t>
  </si>
  <si>
    <t>Inclusive of all wiring, terminations and glands.</t>
  </si>
  <si>
    <t>Phase failure, Phase rotation and short circuit.</t>
  </si>
  <si>
    <t>Pump stall, Overload, Under voltage, Over voltage,</t>
  </si>
  <si>
    <t>switch gear and starters with protections for Dry run,</t>
  </si>
  <si>
    <t>panels complete with all cables, connectors, Junction</t>
  </si>
  <si>
    <t>boxes, surge protectors and Circuit breakers.</t>
  </si>
  <si>
    <t>Mounting structure on top of water tank and</t>
  </si>
  <si>
    <t>a) One (1) PV solar panel.</t>
  </si>
  <si>
    <t>b) Set of two (2) PV solar panels.</t>
  </si>
  <si>
    <t>c) Set of three (3) PV solar panels.</t>
  </si>
  <si>
    <t>d) Set of four (4) PV solar panels.</t>
  </si>
  <si>
    <t>Ground mounting structure for PV Solar panels.</t>
  </si>
  <si>
    <t xml:space="preserve"> tank stand for PV Solar panels.</t>
  </si>
  <si>
    <t>Roof Top mounting system for PV Solar panels.</t>
  </si>
  <si>
    <t>Single Pole mounting structure for PV panels.</t>
  </si>
  <si>
    <t xml:space="preserve">Supply, deliver, install a complete Solar (PV) mounting </t>
  </si>
  <si>
    <t>system including all rails, brackets, fasteners, and</t>
  </si>
  <si>
    <t>steel support structure. (Galvanised or Aluminium)</t>
  </si>
  <si>
    <t>Floating HDPE platform for PV panels. (Tilted)</t>
  </si>
  <si>
    <t>SCHEDULE B : DRILLING OF BOREHOLES (continue)</t>
  </si>
  <si>
    <t>SCHEDULE C : TESTING OF BOREHOLES  (continue)</t>
  </si>
  <si>
    <t>SCHEDULE D : PUMPS  (continue)</t>
  </si>
  <si>
    <t xml:space="preserve">Remove topsoil to nominal depth 150mm, stockpile </t>
  </si>
  <si>
    <t>and maintain.</t>
  </si>
  <si>
    <t xml:space="preserve">Restricted excavation in all materials and use for </t>
  </si>
  <si>
    <t xml:space="preserve">backfill, or embankment or dispose as ordered within </t>
  </si>
  <si>
    <t>free-haul distance. Allow 2km free haul in rate.</t>
  </si>
  <si>
    <t>pits for hard core filling of Pumphouse</t>
  </si>
  <si>
    <t xml:space="preserve">Import G6 material from commercial sources or borrow </t>
  </si>
  <si>
    <t>services: In all areas.</t>
  </si>
  <si>
    <t xml:space="preserve">Hand excavation for locating and exposing existing </t>
  </si>
  <si>
    <t>Smooth vertical formwork on sides of foundations.</t>
  </si>
  <si>
    <t xml:space="preserve">220mm brick wall complete, in stretcher bond, one side </t>
  </si>
  <si>
    <t>face brick, other side plastered, including damp proof</t>
  </si>
  <si>
    <t>course, &amp; brick force every fourth layer (14MPa bricks)</t>
  </si>
  <si>
    <t xml:space="preserve">double rebated mild steel door frames suitable for </t>
  </si>
  <si>
    <r>
      <rPr>
        <u/>
        <sz val="10"/>
        <rFont val="Arial"/>
        <family val="2"/>
      </rPr>
      <t>half brick walls</t>
    </r>
    <r>
      <rPr>
        <sz val="10"/>
        <rFont val="Arial"/>
        <family val="2"/>
      </rPr>
      <t xml:space="preserve">, complete with standard butt hinges, </t>
    </r>
  </si>
  <si>
    <t xml:space="preserve">factory applied primer, with 2 coats of enamel paint, </t>
  </si>
  <si>
    <t>complete mortice lockset, striker plate and set of keys.</t>
  </si>
  <si>
    <r>
      <rPr>
        <u/>
        <sz val="10"/>
        <rFont val="Arial"/>
        <family val="2"/>
      </rPr>
      <t>one brick walls</t>
    </r>
    <r>
      <rPr>
        <sz val="10"/>
        <rFont val="Arial"/>
        <family val="2"/>
      </rPr>
      <t xml:space="preserve">, complete with standard butt hinges, </t>
    </r>
  </si>
  <si>
    <t>factory applied primer, with 2 coats of enamel paint,</t>
  </si>
  <si>
    <t xml:space="preserve">Security Gate 25 x 25 x 2mm galvanised mild steel </t>
  </si>
  <si>
    <t xml:space="preserve">frame with 12mm galvanised mild steel square bars </t>
  </si>
  <si>
    <t>infill placed at 109mm centres, hung with galvanised</t>
  </si>
  <si>
    <t xml:space="preserve">mild steel hinges including locks, handles, </t>
  </si>
  <si>
    <t>ironmongery complete and fixed to brickwork:</t>
  </si>
  <si>
    <t xml:space="preserve">Galvanised profiled metal sheeting, screws and all </t>
  </si>
  <si>
    <t>accessories, supply and install complete, fixed to</t>
  </si>
  <si>
    <t>steel roof members.</t>
  </si>
  <si>
    <t xml:space="preserve">Supply and install complete lockable fabricated steel </t>
  </si>
  <si>
    <t>manhole cover for submerable pump as per Drawing</t>
  </si>
  <si>
    <t>No. 1701321-TY-05</t>
  </si>
  <si>
    <t xml:space="preserve">Supply, Install, Testing and Commission a complete </t>
  </si>
  <si>
    <t>submersible pump and motor set, up to 100m depth,</t>
  </si>
  <si>
    <t xml:space="preserve">inclusive of riser pipe (priced  elsewhere), electrical </t>
  </si>
  <si>
    <t xml:space="preserve">submersible cable (priced  elsewhere), recovery rope, </t>
  </si>
  <si>
    <t xml:space="preserve">flow inducer (cooling) sleeve, accessories and all </t>
  </si>
  <si>
    <t>fittings to connect to the electricity supply piont and</t>
  </si>
  <si>
    <t>delivery pipe as per Drawing No. 1701321-TY-06</t>
  </si>
  <si>
    <t xml:space="preserve">SCHEDULE E : ELECTRICAL </t>
  </si>
  <si>
    <t>ELECTRICAL</t>
  </si>
  <si>
    <t>SCHEDULE G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</si>
  <si>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</si>
  <si>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</si>
  <si>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</si>
  <si>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</si>
  <si>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</si>
  <si>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</si>
  <si>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</si>
  <si>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</si>
  <si>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5.2.5</t>
  </si>
  <si>
    <t>5.2.6</t>
  </si>
  <si>
    <t>5.3.1</t>
  </si>
  <si>
    <t>SCHEDULE E : ELECTRICAL   (continue)</t>
  </si>
  <si>
    <t>5.3.2</t>
  </si>
  <si>
    <t>5.3.3</t>
  </si>
  <si>
    <t>5.3.4</t>
  </si>
  <si>
    <t>5.3.5</t>
  </si>
  <si>
    <t>5.3.6</t>
  </si>
  <si>
    <t>5.4.5</t>
  </si>
  <si>
    <t>5.4.6</t>
  </si>
  <si>
    <t>5.4.7</t>
  </si>
  <si>
    <t>5.4.8</t>
  </si>
  <si>
    <t>5.4.9</t>
  </si>
  <si>
    <t>5.4.10</t>
  </si>
  <si>
    <t>5.6.1</t>
  </si>
  <si>
    <t>5.6.2</t>
  </si>
  <si>
    <t>5.6.3</t>
  </si>
  <si>
    <t>5.6.4</t>
  </si>
  <si>
    <t>5.6.5</t>
  </si>
  <si>
    <t>6.5</t>
  </si>
  <si>
    <t>6.6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</si>
  <si>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</si>
  <si>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</si>
  <si>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</si>
  <si>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</si>
  <si>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</si>
  <si>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</si>
  <si>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</si>
  <si>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</si>
  <si>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6.5.5</t>
  </si>
  <si>
    <t>6.5.6</t>
  </si>
  <si>
    <t>6.5.7</t>
  </si>
  <si>
    <r>
      <rPr>
        <sz val="10"/>
        <rFont val="Arial"/>
        <family val="2"/>
      </rPr>
      <t>Extra-over item 6.4 for supp</t>
    </r>
    <r>
      <rPr>
        <sz val="10"/>
        <color indexed="8"/>
        <rFont val="Arial"/>
        <family val="2"/>
      </rPr>
      <t xml:space="preserve">ly, laying and </t>
    </r>
  </si>
  <si>
    <t>Extra-over item for 6.2</t>
  </si>
  <si>
    <t>TOTAL SCHEDULE F CARRIED FORWARD TO SUMMARY</t>
  </si>
  <si>
    <t xml:space="preserve">SCHEDULE G : ANCILLARY WORKS </t>
  </si>
  <si>
    <t>7.1</t>
  </si>
  <si>
    <t>7.2</t>
  </si>
  <si>
    <t>7.2.1</t>
  </si>
  <si>
    <t>7.2.2</t>
  </si>
  <si>
    <t>7.2.3</t>
  </si>
  <si>
    <t>7.3</t>
  </si>
  <si>
    <t>7.3.1</t>
  </si>
  <si>
    <t>7.3.2</t>
  </si>
  <si>
    <t>7.3.3</t>
  </si>
  <si>
    <t>7.4</t>
  </si>
  <si>
    <t>SCHEDULE G : ANCILLARY WORKS  (continue)</t>
  </si>
  <si>
    <t>TOTAL SCHEDULE G CARRIED FORWARD TO SUMMARY</t>
  </si>
  <si>
    <t>7.5</t>
  </si>
  <si>
    <t>Other relevant equipment not priced in the above</t>
  </si>
  <si>
    <t>Items. Mark up on equipment as specified by</t>
  </si>
  <si>
    <t>Other Relevant Equipment</t>
  </si>
  <si>
    <t>Mark up on other relevant equipment</t>
  </si>
  <si>
    <t>5.7</t>
  </si>
  <si>
    <t>FUEL GENERATORS</t>
  </si>
  <si>
    <t>Supply, deliver, install, test, and commission diesel</t>
  </si>
  <si>
    <t>generators with electrict start, automatic voltage</t>
  </si>
  <si>
    <t>regulator, and automatic transfer switch.</t>
  </si>
  <si>
    <t>a) 5kVA</t>
  </si>
  <si>
    <t>b) 8kVA</t>
  </si>
  <si>
    <t>c) 15kVA</t>
  </si>
  <si>
    <t>d) 25kVA</t>
  </si>
  <si>
    <t>a) Float for one (1) PV solar panel.</t>
  </si>
  <si>
    <t>b) Float for set of two (2) PV solar panels.</t>
  </si>
  <si>
    <t>c) Float for set of three (3) PV solar panels.</t>
  </si>
  <si>
    <t>d) Float for set of four (4) PV solar panels.</t>
  </si>
  <si>
    <t>(Ground, Roof, Elevated or floating installation)</t>
  </si>
  <si>
    <t xml:space="preserve">Supply and erect a prefabricated complete elevated </t>
  </si>
  <si>
    <t>Supply, erect and anchored elevated polyethylene</t>
  </si>
  <si>
    <t>water tank onto tank stand (3,6 &amp; 9m high):</t>
  </si>
  <si>
    <t xml:space="preserve">PIPES  AND FITTINGS </t>
  </si>
  <si>
    <t>b)  Remuneration of Community Liaison Officer</t>
  </si>
  <si>
    <t xml:space="preserve">     (CLO)</t>
  </si>
  <si>
    <t>7.4.1</t>
  </si>
  <si>
    <r>
      <t>Supply install and test</t>
    </r>
    <r>
      <rPr>
        <b/>
        <sz val="10"/>
        <rFont val="Arial"/>
        <family val="2"/>
      </rPr>
      <t xml:space="preserve"> polyethylene</t>
    </r>
    <r>
      <rPr>
        <sz val="10"/>
        <rFont val="Arial"/>
        <family val="2"/>
      </rPr>
      <t xml:space="preserve"> drinking</t>
    </r>
  </si>
  <si>
    <t>7.4.2</t>
  </si>
  <si>
    <t>isolate valve, and connected to a water supply.</t>
  </si>
  <si>
    <r>
      <t>Supply install and test</t>
    </r>
    <r>
      <rPr>
        <b/>
        <sz val="10"/>
        <rFont val="Arial"/>
        <family val="2"/>
      </rPr>
      <t xml:space="preserve"> pre-cast concrete</t>
    </r>
    <r>
      <rPr>
        <sz val="10"/>
        <rFont val="Arial"/>
        <family val="2"/>
      </rPr>
      <t xml:space="preserve"> </t>
    </r>
  </si>
  <si>
    <t xml:space="preserve">drinking trough complete with float valve, </t>
  </si>
  <si>
    <t>c) 800 to 1 490 litre trough</t>
  </si>
  <si>
    <t>e) More than 2 000 litre trough</t>
  </si>
  <si>
    <t>a) 200 to 290 litre trough</t>
  </si>
  <si>
    <t>b) 300 to 790 litre trough</t>
  </si>
  <si>
    <t>c) More than 1 000 litre trough</t>
  </si>
  <si>
    <t>a) 50 to 250 litre trough</t>
  </si>
  <si>
    <t>b) 260 to 800 litre trough</t>
  </si>
  <si>
    <t xml:space="preserve">SCHEDULE F : PIPES AND FITTINGS </t>
  </si>
  <si>
    <t>6.7</t>
  </si>
  <si>
    <t>STEEL PIPES AND FITTINGS  (Primary water supply)</t>
  </si>
  <si>
    <t xml:space="preserve">Supply, deliver,install and test the following </t>
  </si>
  <si>
    <t>steel pipes, fittings and specials complete.</t>
  </si>
  <si>
    <t xml:space="preserve">(Conforming to SABS 719, SABS 62-1989 and </t>
  </si>
  <si>
    <t>BS534.) (All steel pipes and fittings to galvanized</t>
  </si>
  <si>
    <t>according to SABS 1461 and SABS ISO 14713.)</t>
  </si>
  <si>
    <t>6.7.1</t>
  </si>
  <si>
    <t>a) 25 mm</t>
  </si>
  <si>
    <t>b) 32 mm</t>
  </si>
  <si>
    <t>c) 40 mm</t>
  </si>
  <si>
    <t>d) 50 mm</t>
  </si>
  <si>
    <t>e) 65 mm</t>
  </si>
  <si>
    <t>f) 80 mm</t>
  </si>
  <si>
    <t>g) 100 mm</t>
  </si>
  <si>
    <t>Nipple Galvanised Hexagonal</t>
  </si>
  <si>
    <t>6.7.2</t>
  </si>
  <si>
    <t>6.7.3</t>
  </si>
  <si>
    <r>
      <t>Elbow Galvanised Female/Female 90</t>
    </r>
    <r>
      <rPr>
        <b/>
        <u/>
        <sz val="10"/>
        <color indexed="8"/>
        <rFont val="Aptos Narrow"/>
        <family val="2"/>
      </rPr>
      <t>˚</t>
    </r>
  </si>
  <si>
    <t>6.7.4</t>
  </si>
  <si>
    <r>
      <t>Elbow Galvanised Male/Female 90</t>
    </r>
    <r>
      <rPr>
        <b/>
        <u/>
        <sz val="10"/>
        <color indexed="8"/>
        <rFont val="Aptos Narrow"/>
        <family val="2"/>
      </rPr>
      <t>˚</t>
    </r>
  </si>
  <si>
    <t>6.7.5</t>
  </si>
  <si>
    <t>Coupling galvanised swage</t>
  </si>
  <si>
    <t>Barrel Nipple Galvanised</t>
  </si>
  <si>
    <t>6.7.6</t>
  </si>
  <si>
    <t>Union galvanised conical</t>
  </si>
  <si>
    <t>Nippel Galvanised Long screw</t>
  </si>
  <si>
    <t>6.7.7</t>
  </si>
  <si>
    <t>Adaptor galvanised swage</t>
  </si>
  <si>
    <t>6.7.8</t>
  </si>
  <si>
    <t>Socket Galvanised</t>
  </si>
  <si>
    <t>Equal Tee Galvanised</t>
  </si>
  <si>
    <t>6.7.9</t>
  </si>
  <si>
    <t>6.7.10</t>
  </si>
  <si>
    <t>Galvanised Steel Pipe</t>
  </si>
  <si>
    <t xml:space="preserve">Base plates epoxy coated (split type) </t>
  </si>
  <si>
    <t>6.7.11</t>
  </si>
  <si>
    <t>a) 32 mm</t>
  </si>
  <si>
    <t>b) 40 mm</t>
  </si>
  <si>
    <t>c) 50 mm</t>
  </si>
  <si>
    <t>d) 65 mm</t>
  </si>
  <si>
    <t>e) 80 mm</t>
  </si>
  <si>
    <t xml:space="preserve">Base plates galvanised  </t>
  </si>
  <si>
    <t>6.7.12</t>
  </si>
  <si>
    <t>6.7.13</t>
  </si>
  <si>
    <t>Other Galvanised Steel Pipes and Fittings</t>
  </si>
  <si>
    <t>not priced in the above Items.</t>
  </si>
  <si>
    <t>Mark up on other pipes &amp; fitting as specified by</t>
  </si>
  <si>
    <t>Handling Cost and profit in respect of Item 5.1.2</t>
  </si>
  <si>
    <t>5.8</t>
  </si>
  <si>
    <t>SOLAR DB BOARD</t>
  </si>
  <si>
    <t>Supply, deliver, install, and test complete solar</t>
  </si>
  <si>
    <t>DB Board</t>
  </si>
  <si>
    <t>a) Complete combiner box, MCE CB1-1</t>
  </si>
  <si>
    <t>32 A, 1000 VDC, Input Strings 1, Output Strings 1</t>
  </si>
  <si>
    <t>b) Complete combiner box, MCE CB2-1</t>
  </si>
  <si>
    <t>32 A, 1000 VDC, Input Strings 2, Output Strings 1</t>
  </si>
  <si>
    <t>c) Complete combiner box, MCE CB2-2</t>
  </si>
  <si>
    <t>32 A, 1000 VDC, Input Strings 2, Output Strings 2</t>
  </si>
  <si>
    <t>d) Complete combiner box, MCE CB4-1</t>
  </si>
  <si>
    <t>32 A, 1000 VDC, Input Strings 4, Output Strings 1</t>
  </si>
  <si>
    <t>e) Complete combiner box, MCE CB4-2</t>
  </si>
  <si>
    <t>32 A, 1000 VDC, Input Strings 4, Output Strings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</si>
</sst>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R&quot;\ #,##0;[Red]&quot;R&quot;\ \-#,##0"/>
    <numFmt numFmtId="165" formatCode="_ * #,##0.00_ ;_ * \-#,##0.00_ ;_ * &quot;-&quot;??_ ;_ @_ "/>
    <numFmt numFmtId="166" formatCode="&quot;R&quot;\ #,##0.00"/>
    <numFmt numFmtId="167" formatCode="0.0"/>
    <numFmt numFmtId="168" formatCode="[$R-436]\ #,##0.00"/>
    <numFmt numFmtId="169" formatCode="[$R-436]\ #,##0.0"/>
    <numFmt numFmtId="170" formatCode="&quot;R&quot;#,##0.00"/>
    <numFmt numFmtId="171" formatCode="_ * #,##0_ ;_ * \-#,##0_ ;_ * &quot;-&quot;??_ ;_ @_ 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0"/>
      <name val="Aptos Narrow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8"/>
      <name val="Arial"/>
      <family val="2"/>
    </font>
    <font>
      <b/>
      <u/>
      <sz val="10"/>
      <color indexed="8"/>
      <name val="Aptos Narrow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7" xfId="0" applyFont="1" applyBorder="1"/>
    <xf numFmtId="0" fontId="2" fillId="0" borderId="1" xfId="0" applyFont="1" applyBorder="1" applyAlignment="1">
      <alignment horizontal="center"/>
    </xf>
    <xf numFmtId="0" fontId="2" fillId="0" borderId="18" xfId="0" applyFont="1" applyBorder="1"/>
    <xf numFmtId="0" fontId="2" fillId="0" borderId="17" xfId="0" applyFont="1" applyBorder="1" applyAlignment="1">
      <alignment horizontal="left"/>
    </xf>
    <xf numFmtId="0" fontId="5" fillId="0" borderId="18" xfId="0" applyFont="1" applyBorder="1"/>
    <xf numFmtId="0" fontId="6" fillId="0" borderId="18" xfId="0" applyFont="1" applyBorder="1"/>
    <xf numFmtId="0" fontId="3" fillId="0" borderId="21" xfId="0" applyFont="1" applyBorder="1"/>
    <xf numFmtId="0" fontId="2" fillId="0" borderId="21" xfId="0" applyFont="1" applyBorder="1"/>
    <xf numFmtId="0" fontId="4" fillId="0" borderId="22" xfId="0" applyFont="1" applyBorder="1" applyAlignment="1">
      <alignment horizontal="justify" vertical="top"/>
    </xf>
    <xf numFmtId="0" fontId="2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justify" vertical="top"/>
    </xf>
    <xf numFmtId="1" fontId="4" fillId="0" borderId="23" xfId="0" applyNumberFormat="1" applyFont="1" applyBorder="1" applyAlignment="1">
      <alignment horizontal="justify" vertical="top"/>
    </xf>
    <xf numFmtId="168" fontId="2" fillId="0" borderId="25" xfId="0" applyNumberFormat="1" applyFont="1" applyBorder="1" applyAlignment="1">
      <alignment horizontal="right" vertical="top"/>
    </xf>
    <xf numFmtId="0" fontId="2" fillId="0" borderId="18" xfId="0" applyFont="1" applyBorder="1" applyAlignment="1">
      <alignment horizontal="center" vertical="top"/>
    </xf>
    <xf numFmtId="168" fontId="2" fillId="0" borderId="23" xfId="0" applyNumberFormat="1" applyFont="1" applyBorder="1" applyAlignment="1">
      <alignment vertical="top"/>
    </xf>
    <xf numFmtId="168" fontId="2" fillId="0" borderId="25" xfId="0" applyNumberFormat="1" applyFont="1" applyBorder="1" applyAlignment="1">
      <alignment vertical="top"/>
    </xf>
    <xf numFmtId="0" fontId="2" fillId="0" borderId="18" xfId="0" quotePrefix="1" applyFont="1" applyBorder="1" applyAlignment="1">
      <alignment horizontal="center" vertical="top"/>
    </xf>
    <xf numFmtId="0" fontId="2" fillId="0" borderId="22" xfId="0" applyFont="1" applyBorder="1" applyAlignment="1">
      <alignment horizontal="justify" vertical="top"/>
    </xf>
    <xf numFmtId="0" fontId="6" fillId="0" borderId="21" xfId="0" applyFont="1" applyBorder="1"/>
    <xf numFmtId="0" fontId="4" fillId="0" borderId="3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2" fillId="0" borderId="8" xfId="0" applyFont="1" applyBorder="1" applyAlignment="1">
      <alignment horizontal="centerContinuous"/>
    </xf>
    <xf numFmtId="0" fontId="2" fillId="0" borderId="31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16" xfId="0" applyNumberFormat="1" applyFont="1" applyBorder="1"/>
    <xf numFmtId="166" fontId="4" fillId="0" borderId="0" xfId="0" applyNumberFormat="1" applyFont="1"/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66" fontId="2" fillId="0" borderId="35" xfId="0" applyNumberFormat="1" applyFont="1" applyBorder="1" applyAlignment="1">
      <alignment horizontal="center" vertical="center"/>
    </xf>
    <xf numFmtId="0" fontId="4" fillId="0" borderId="36" xfId="0" applyFont="1" applyBorder="1"/>
    <xf numFmtId="0" fontId="4" fillId="0" borderId="37" xfId="0" applyFont="1" applyBorder="1"/>
    <xf numFmtId="168" fontId="4" fillId="0" borderId="38" xfId="0" applyNumberFormat="1" applyFont="1" applyBorder="1"/>
    <xf numFmtId="168" fontId="4" fillId="0" borderId="39" xfId="0" applyNumberFormat="1" applyFont="1" applyBorder="1"/>
    <xf numFmtId="166" fontId="2" fillId="0" borderId="40" xfId="0" applyNumberFormat="1" applyFont="1" applyBorder="1"/>
    <xf numFmtId="166" fontId="4" fillId="0" borderId="41" xfId="0" applyNumberFormat="1" applyFont="1" applyBorder="1"/>
    <xf numFmtId="166" fontId="2" fillId="0" borderId="42" xfId="0" applyNumberFormat="1" applyFont="1" applyBorder="1"/>
    <xf numFmtId="166" fontId="2" fillId="0" borderId="43" xfId="0" applyNumberFormat="1" applyFont="1" applyBorder="1"/>
    <xf numFmtId="168" fontId="0" fillId="0" borderId="0" xfId="0" applyNumberFormat="1"/>
    <xf numFmtId="0" fontId="2" fillId="0" borderId="17" xfId="0" quotePrefix="1" applyFont="1" applyBorder="1" applyAlignment="1">
      <alignment horizontal="left"/>
    </xf>
    <xf numFmtId="0" fontId="1" fillId="0" borderId="17" xfId="0" applyFont="1" applyBorder="1"/>
    <xf numFmtId="0" fontId="1" fillId="0" borderId="17" xfId="0" applyFont="1" applyBorder="1" applyAlignment="1">
      <alignment horizontal="left"/>
    </xf>
    <xf numFmtId="0" fontId="1" fillId="0" borderId="22" xfId="0" applyFont="1" applyBorder="1" applyAlignment="1">
      <alignment horizontal="justify" vertical="top"/>
    </xf>
    <xf numFmtId="0" fontId="1" fillId="0" borderId="18" xfId="0" applyFont="1" applyBorder="1"/>
    <xf numFmtId="0" fontId="4" fillId="0" borderId="3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168" fontId="2" fillId="0" borderId="0" xfId="0" applyNumberFormat="1" applyFont="1" applyAlignment="1">
      <alignment horizontal="right" vertical="top"/>
    </xf>
    <xf numFmtId="168" fontId="2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" fontId="1" fillId="0" borderId="5" xfId="0" applyNumberFormat="1" applyFont="1" applyBorder="1"/>
    <xf numFmtId="0" fontId="1" fillId="0" borderId="3" xfId="0" applyFont="1" applyBorder="1" applyAlignment="1">
      <alignment horizontal="center"/>
    </xf>
    <xf numFmtId="168" fontId="1" fillId="0" borderId="20" xfId="0" quotePrefix="1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7" xfId="0" applyFont="1" applyBorder="1" applyAlignment="1">
      <alignment horizontal="left" vertical="top"/>
    </xf>
    <xf numFmtId="4" fontId="1" fillId="0" borderId="0" xfId="0" applyNumberFormat="1" applyFont="1"/>
    <xf numFmtId="4" fontId="1" fillId="0" borderId="5" xfId="0" applyNumberFormat="1" applyFont="1" applyBorder="1"/>
    <xf numFmtId="4" fontId="1" fillId="0" borderId="3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29" xfId="0" applyFont="1" applyBorder="1"/>
    <xf numFmtId="0" fontId="3" fillId="0" borderId="0" xfId="0" applyFont="1"/>
    <xf numFmtId="4" fontId="1" fillId="0" borderId="0" xfId="0" applyNumberFormat="1" applyFont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37" fontId="1" fillId="0" borderId="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168" fontId="1" fillId="0" borderId="20" xfId="0" quotePrefix="1" applyNumberFormat="1" applyFont="1" applyBorder="1" applyAlignment="1">
      <alignment horizontal="right"/>
    </xf>
    <xf numFmtId="0" fontId="1" fillId="0" borderId="22" xfId="0" applyFont="1" applyBorder="1" applyAlignment="1">
      <alignment horizontal="left" vertical="top"/>
    </xf>
    <xf numFmtId="0" fontId="1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1" xfId="0" applyFont="1" applyBorder="1"/>
    <xf numFmtId="4" fontId="1" fillId="0" borderId="1" xfId="0" quotePrefix="1" applyNumberFormat="1" applyFont="1" applyBorder="1" applyAlignment="1">
      <alignment horizontal="right"/>
    </xf>
    <xf numFmtId="4" fontId="1" fillId="0" borderId="19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4" fontId="1" fillId="0" borderId="5" xfId="0" applyNumberFormat="1" applyFont="1" applyBorder="1" applyAlignment="1">
      <alignment horizontal="center"/>
    </xf>
    <xf numFmtId="0" fontId="2" fillId="0" borderId="22" xfId="0" quotePrefix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vertical="top"/>
    </xf>
    <xf numFmtId="1" fontId="1" fillId="0" borderId="18" xfId="0" applyNumberFormat="1" applyFont="1" applyBorder="1" applyAlignment="1">
      <alignment horizontal="center"/>
    </xf>
    <xf numFmtId="0" fontId="2" fillId="0" borderId="27" xfId="0" applyFont="1" applyBorder="1" applyAlignment="1">
      <alignment horizontal="left"/>
    </xf>
    <xf numFmtId="4" fontId="1" fillId="0" borderId="3" xfId="0" applyNumberFormat="1" applyFont="1" applyBorder="1"/>
    <xf numFmtId="4" fontId="1" fillId="0" borderId="2" xfId="1" applyNumberFormat="1" applyFont="1" applyFill="1" applyBorder="1" applyAlignment="1" applyProtection="1"/>
    <xf numFmtId="0" fontId="8" fillId="0" borderId="0" xfId="0" applyFont="1"/>
    <xf numFmtId="166" fontId="1" fillId="0" borderId="0" xfId="0" applyNumberFormat="1" applyFont="1"/>
    <xf numFmtId="0" fontId="1" fillId="0" borderId="2" xfId="0" applyFont="1" applyBorder="1"/>
    <xf numFmtId="1" fontId="1" fillId="0" borderId="2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2" xfId="0" quotePrefix="1" applyNumberFormat="1" applyFont="1" applyBorder="1" applyAlignment="1">
      <alignment horizontal="right"/>
    </xf>
    <xf numFmtId="0" fontId="1" fillId="0" borderId="18" xfId="0" quotePrefix="1" applyFont="1" applyBorder="1" applyAlignment="1">
      <alignment horizontal="center" vertical="top"/>
    </xf>
    <xf numFmtId="0" fontId="1" fillId="0" borderId="18" xfId="2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justify" vertical="top"/>
    </xf>
    <xf numFmtId="1" fontId="1" fillId="0" borderId="23" xfId="0" applyNumberFormat="1" applyFont="1" applyBorder="1" applyAlignment="1">
      <alignment horizontal="justify" vertical="top"/>
    </xf>
    <xf numFmtId="0" fontId="1" fillId="0" borderId="0" xfId="0" applyFont="1" applyAlignment="1">
      <alignment horizontal="justify" vertical="top"/>
    </xf>
    <xf numFmtId="1" fontId="1" fillId="0" borderId="0" xfId="0" applyNumberFormat="1" applyFont="1" applyAlignment="1">
      <alignment horizontal="justify" vertical="top"/>
    </xf>
    <xf numFmtId="9" fontId="1" fillId="0" borderId="18" xfId="2" applyFont="1" applyFill="1" applyBorder="1" applyAlignment="1">
      <alignment horizontal="center"/>
    </xf>
    <xf numFmtId="169" fontId="1" fillId="0" borderId="19" xfId="0" applyNumberFormat="1" applyFont="1" applyBorder="1" applyAlignment="1">
      <alignment horizontal="center"/>
    </xf>
    <xf numFmtId="9" fontId="1" fillId="0" borderId="2" xfId="2" applyFont="1" applyFill="1" applyBorder="1" applyAlignment="1" applyProtection="1">
      <alignment horizontal="center"/>
    </xf>
    <xf numFmtId="0" fontId="1" fillId="0" borderId="1" xfId="0" applyFont="1" applyBorder="1"/>
    <xf numFmtId="9" fontId="1" fillId="0" borderId="1" xfId="2" applyFont="1" applyFill="1" applyBorder="1" applyAlignment="1" applyProtection="1">
      <alignment horizontal="center"/>
    </xf>
    <xf numFmtId="4" fontId="1" fillId="0" borderId="26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8" fontId="1" fillId="0" borderId="26" xfId="0" quotePrefix="1" applyNumberFormat="1" applyFont="1" applyBorder="1" applyAlignment="1">
      <alignment horizontal="center"/>
    </xf>
    <xf numFmtId="1" fontId="1" fillId="0" borderId="1" xfId="0" quotePrefix="1" applyNumberFormat="1" applyFont="1" applyBorder="1" applyAlignment="1">
      <alignment horizontal="center"/>
    </xf>
    <xf numFmtId="1" fontId="1" fillId="0" borderId="1" xfId="0" applyNumberFormat="1" applyFont="1" applyBorder="1"/>
    <xf numFmtId="9" fontId="1" fillId="0" borderId="1" xfId="2" applyFont="1" applyFill="1" applyBorder="1" applyAlignment="1">
      <alignment horizontal="center"/>
    </xf>
    <xf numFmtId="0" fontId="1" fillId="0" borderId="27" xfId="0" applyFont="1" applyBorder="1"/>
    <xf numFmtId="1" fontId="1" fillId="0" borderId="2" xfId="0" quotePrefix="1" applyNumberFormat="1" applyFont="1" applyBorder="1" applyAlignment="1">
      <alignment horizontal="center"/>
    </xf>
    <xf numFmtId="168" fontId="1" fillId="0" borderId="19" xfId="0" quotePrefix="1" applyNumberFormat="1" applyFont="1" applyBorder="1" applyAlignment="1">
      <alignment horizontal="center"/>
    </xf>
    <xf numFmtId="0" fontId="1" fillId="0" borderId="32" xfId="0" applyFont="1" applyBorder="1"/>
    <xf numFmtId="1" fontId="1" fillId="0" borderId="18" xfId="0" quotePrefix="1" applyNumberFormat="1" applyFont="1" applyBorder="1" applyAlignment="1">
      <alignment horizontal="center"/>
    </xf>
    <xf numFmtId="168" fontId="1" fillId="0" borderId="1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0" fontId="1" fillId="0" borderId="32" xfId="0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70" fontId="1" fillId="0" borderId="20" xfId="0" applyNumberFormat="1" applyFont="1" applyBorder="1"/>
    <xf numFmtId="170" fontId="1" fillId="0" borderId="20" xfId="0" applyNumberFormat="1" applyFont="1" applyBorder="1" applyAlignment="1">
      <alignment horizontal="center"/>
    </xf>
    <xf numFmtId="170" fontId="1" fillId="0" borderId="20" xfId="0" quotePrefix="1" applyNumberFormat="1" applyFont="1" applyBorder="1" applyAlignment="1">
      <alignment horizontal="center"/>
    </xf>
    <xf numFmtId="170" fontId="1" fillId="0" borderId="19" xfId="1" applyNumberFormat="1" applyFont="1" applyFill="1" applyBorder="1" applyAlignment="1" applyProtection="1"/>
    <xf numFmtId="170" fontId="4" fillId="0" borderId="19" xfId="0" applyNumberFormat="1" applyFont="1" applyBorder="1" applyAlignment="1">
      <alignment horizontal="center"/>
    </xf>
    <xf numFmtId="170" fontId="2" fillId="0" borderId="25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4" fontId="1" fillId="0" borderId="0" xfId="0" quotePrefix="1" applyNumberFormat="1" applyFont="1" applyAlignment="1">
      <alignment horizontal="right"/>
    </xf>
    <xf numFmtId="4" fontId="1" fillId="0" borderId="20" xfId="0" applyNumberFormat="1" applyFont="1" applyBorder="1" applyAlignment="1">
      <alignment horizontal="center"/>
    </xf>
    <xf numFmtId="9" fontId="1" fillId="0" borderId="0" xfId="2" applyFont="1" applyFill="1" applyBorder="1" applyAlignment="1">
      <alignment horizontal="center"/>
    </xf>
    <xf numFmtId="167" fontId="2" fillId="0" borderId="22" xfId="0" applyNumberFormat="1" applyFont="1" applyBorder="1" applyAlignment="1">
      <alignment horizontal="justify" vertical="top"/>
    </xf>
    <xf numFmtId="0" fontId="1" fillId="0" borderId="4" xfId="0" applyFont="1" applyBorder="1"/>
    <xf numFmtId="3" fontId="1" fillId="0" borderId="18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1" fillId="0" borderId="2" xfId="0" quotePrefix="1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6" xfId="0" applyFont="1" applyBorder="1"/>
    <xf numFmtId="0" fontId="5" fillId="0" borderId="29" xfId="0" applyFont="1" applyBorder="1"/>
    <xf numFmtId="0" fontId="2" fillId="0" borderId="0" xfId="0" applyFont="1"/>
    <xf numFmtId="0" fontId="2" fillId="0" borderId="29" xfId="0" applyFont="1" applyBorder="1"/>
    <xf numFmtId="0" fontId="5" fillId="0" borderId="21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70" fontId="1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top"/>
    </xf>
    <xf numFmtId="1" fontId="4" fillId="0" borderId="0" xfId="0" applyNumberFormat="1" applyFont="1" applyAlignment="1">
      <alignment horizontal="justify" vertical="top"/>
    </xf>
    <xf numFmtId="170" fontId="2" fillId="0" borderId="0" xfId="0" applyNumberFormat="1" applyFont="1" applyAlignment="1">
      <alignment horizontal="right" vertical="top"/>
    </xf>
    <xf numFmtId="2" fontId="2" fillId="0" borderId="17" xfId="0" applyNumberFormat="1" applyFont="1" applyBorder="1" applyAlignment="1">
      <alignment horizontal="left"/>
    </xf>
    <xf numFmtId="4" fontId="2" fillId="0" borderId="18" xfId="0" applyNumberFormat="1" applyFont="1" applyBorder="1" applyAlignment="1">
      <alignment horizontal="right"/>
    </xf>
    <xf numFmtId="4" fontId="2" fillId="0" borderId="19" xfId="0" applyNumberFormat="1" applyFont="1" applyBorder="1"/>
    <xf numFmtId="0" fontId="2" fillId="0" borderId="5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center"/>
    </xf>
    <xf numFmtId="4" fontId="5" fillId="0" borderId="18" xfId="0" applyNumberFormat="1" applyFont="1" applyBorder="1" applyAlignment="1">
      <alignment horizontal="left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3" fillId="0" borderId="3" xfId="0" applyFont="1" applyBorder="1"/>
    <xf numFmtId="0" fontId="3" fillId="0" borderId="29" xfId="0" applyFont="1" applyBorder="1"/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51" xfId="0" applyFont="1" applyBorder="1"/>
    <xf numFmtId="0" fontId="1" fillId="0" borderId="51" xfId="0" applyFont="1" applyBorder="1" applyAlignment="1">
      <alignment horizontal="center"/>
    </xf>
    <xf numFmtId="4" fontId="1" fillId="0" borderId="51" xfId="0" applyNumberFormat="1" applyFont="1" applyBorder="1"/>
    <xf numFmtId="166" fontId="1" fillId="0" borderId="51" xfId="0" applyNumberFormat="1" applyFont="1" applyBorder="1"/>
    <xf numFmtId="0" fontId="2" fillId="0" borderId="51" xfId="0" applyFont="1" applyBorder="1"/>
    <xf numFmtId="0" fontId="2" fillId="0" borderId="51" xfId="0" applyFont="1" applyBorder="1" applyAlignment="1">
      <alignment horizontal="left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3" fontId="1" fillId="0" borderId="51" xfId="0" applyNumberFormat="1" applyFont="1" applyBorder="1"/>
    <xf numFmtId="0" fontId="1" fillId="0" borderId="51" xfId="0" applyFont="1" applyBorder="1" applyAlignment="1">
      <alignment vertical="top" wrapText="1"/>
    </xf>
    <xf numFmtId="0" fontId="11" fillId="0" borderId="51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51" xfId="0" quotePrefix="1" applyFont="1" applyBorder="1" applyAlignment="1">
      <alignment horizontal="left"/>
    </xf>
    <xf numFmtId="170" fontId="1" fillId="0" borderId="51" xfId="0" applyNumberFormat="1" applyFont="1" applyBorder="1"/>
    <xf numFmtId="0" fontId="2" fillId="0" borderId="51" xfId="0" applyFont="1" applyBorder="1" applyAlignment="1">
      <alignment horizontal="left" vertical="top"/>
    </xf>
    <xf numFmtId="0" fontId="4" fillId="0" borderId="51" xfId="0" applyFont="1" applyBorder="1" applyAlignment="1">
      <alignment horizontal="justify" vertical="top"/>
    </xf>
    <xf numFmtId="1" fontId="4" fillId="0" borderId="51" xfId="0" applyNumberFormat="1" applyFont="1" applyBorder="1" applyAlignment="1">
      <alignment horizontal="justify" vertical="top"/>
    </xf>
    <xf numFmtId="170" fontId="2" fillId="0" borderId="51" xfId="0" applyNumberFormat="1" applyFont="1" applyBorder="1" applyAlignment="1">
      <alignment horizontal="right" vertical="top"/>
    </xf>
    <xf numFmtId="0" fontId="1" fillId="0" borderId="37" xfId="0" applyFont="1" applyBorder="1"/>
    <xf numFmtId="0" fontId="15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2" xfId="0" applyFont="1" applyBorder="1" applyAlignment="1">
      <alignment horizontal="center" vertical="top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2" fillId="0" borderId="18" xfId="0" applyFont="1" applyBorder="1" applyAlignment="1">
      <alignment horizontal="center"/>
    </xf>
    <xf numFmtId="1" fontId="1" fillId="0" borderId="51" xfId="0" applyNumberFormat="1" applyFont="1" applyBorder="1" applyAlignment="1">
      <alignment horizontal="center"/>
    </xf>
    <xf numFmtId="4" fontId="1" fillId="0" borderId="51" xfId="0" applyNumberFormat="1" applyFont="1" applyBorder="1" applyAlignment="1">
      <alignment horizontal="center"/>
    </xf>
    <xf numFmtId="0" fontId="5" fillId="0" borderId="51" xfId="0" applyFont="1" applyBorder="1" applyAlignment="1">
      <alignment horizontal="left"/>
    </xf>
    <xf numFmtId="0" fontId="1" fillId="0" borderId="51" xfId="0" applyFont="1" applyBorder="1" applyAlignment="1">
      <alignment horizontal="center" vertical="top"/>
    </xf>
    <xf numFmtId="0" fontId="1" fillId="0" borderId="51" xfId="0" applyFont="1" applyBorder="1" applyAlignment="1">
      <alignment wrapText="1"/>
    </xf>
    <xf numFmtId="0" fontId="6" fillId="0" borderId="51" xfId="0" applyFont="1" applyBorder="1"/>
    <xf numFmtId="4" fontId="1" fillId="0" borderId="51" xfId="0" quotePrefix="1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0" fontId="15" fillId="0" borderId="5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171" fontId="1" fillId="0" borderId="3" xfId="1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51" xfId="0" applyFont="1" applyBorder="1" applyAlignment="1">
      <alignment horizontal="justify" vertical="top"/>
    </xf>
    <xf numFmtId="0" fontId="5" fillId="0" borderId="51" xfId="0" applyFont="1" applyBorder="1" applyAlignment="1">
      <alignment horizontal="justify" vertical="top"/>
    </xf>
    <xf numFmtId="0" fontId="4" fillId="0" borderId="51" xfId="0" applyFont="1" applyBorder="1" applyAlignment="1">
      <alignment horizontal="center" vertical="top"/>
    </xf>
    <xf numFmtId="0" fontId="1" fillId="0" borderId="51" xfId="0" applyFont="1" applyBorder="1" applyAlignment="1">
      <alignment horizontal="left" vertical="top"/>
    </xf>
    <xf numFmtId="0" fontId="2" fillId="0" borderId="51" xfId="0" applyFont="1" applyBorder="1" applyAlignment="1">
      <alignment horizontal="justify" vertical="top"/>
    </xf>
    <xf numFmtId="0" fontId="2" fillId="0" borderId="1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70" fontId="1" fillId="0" borderId="19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4" xfId="0" applyFont="1" applyBorder="1"/>
    <xf numFmtId="4" fontId="2" fillId="0" borderId="55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166" fontId="1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170" fontId="1" fillId="0" borderId="3" xfId="0" applyNumberFormat="1" applyFont="1" applyBorder="1"/>
    <xf numFmtId="0" fontId="4" fillId="0" borderId="3" xfId="0" applyFont="1" applyBorder="1" applyAlignment="1">
      <alignment horizontal="justify" vertical="top"/>
    </xf>
    <xf numFmtId="1" fontId="4" fillId="0" borderId="3" xfId="0" applyNumberFormat="1" applyFont="1" applyBorder="1" applyAlignment="1">
      <alignment horizontal="justify" vertical="top"/>
    </xf>
    <xf numFmtId="170" fontId="2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justify" vertical="top"/>
    </xf>
    <xf numFmtId="0" fontId="1" fillId="0" borderId="56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" fillId="0" borderId="57" xfId="0" applyFont="1" applyBorder="1" applyAlignment="1">
      <alignment horizontal="center"/>
    </xf>
    <xf numFmtId="3" fontId="1" fillId="0" borderId="3" xfId="0" applyNumberFormat="1" applyFont="1" applyBorder="1"/>
    <xf numFmtId="0" fontId="2" fillId="0" borderId="4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1" fillId="0" borderId="46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42A8B547-C16B-4109-A495-F3113C56B795}"/>
    <cellStyle name="Per 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6"/>
  <sheetViews>
    <sheetView view="pageLayout" topLeftCell="A7" zoomScale="120" zoomScaleNormal="100" zoomScaleSheetLayoutView="85" zoomScalePageLayoutView="120" workbookViewId="0">
      <selection activeCell="G15" sqref="G15"/>
    </sheetView>
  </sheetViews>
  <sheetFormatPr defaultColWidth="9" defaultRowHeight="12.5" x14ac:dyDescent="0.25"/>
  <cols>
    <col min="1" max="1" width="7" style="64" customWidth="1"/>
    <col min="2" max="2" width="8.6328125" style="65" customWidth="1"/>
    <col min="3" max="3" width="42.08984375" style="64" customWidth="1"/>
    <col min="4" max="4" width="7.7265625" style="64" customWidth="1"/>
    <col min="5" max="5" width="7.81640625" style="65" customWidth="1"/>
    <col min="6" max="6" width="8.90625" style="66" customWidth="1"/>
    <col min="7" max="7" width="12" style="84" customWidth="1"/>
    <col min="8" max="16384" width="9" style="64"/>
  </cols>
  <sheetData>
    <row r="1" spans="1:7" ht="13" x14ac:dyDescent="0.3">
      <c r="A1" s="1"/>
      <c r="B1" s="3"/>
      <c r="G1" s="65"/>
    </row>
    <row r="2" spans="1:7" ht="13" x14ac:dyDescent="0.3">
      <c r="A2" s="1" t="s">
        <v>26</v>
      </c>
      <c r="B2" s="3"/>
      <c r="C2" s="1"/>
      <c r="G2" s="65"/>
    </row>
    <row r="3" spans="1:7" ht="13.5" thickBot="1" x14ac:dyDescent="0.35">
      <c r="A3" s="5"/>
      <c r="B3" s="6"/>
      <c r="C3" s="5"/>
      <c r="D3" s="67"/>
      <c r="E3" s="68"/>
      <c r="F3" s="69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6"/>
      <c r="B6" s="17"/>
      <c r="C6" s="18"/>
      <c r="D6" s="112"/>
      <c r="E6" s="79"/>
      <c r="F6" s="113"/>
      <c r="G6" s="97"/>
    </row>
    <row r="7" spans="1:7" ht="13" x14ac:dyDescent="0.3">
      <c r="A7" s="19">
        <v>1</v>
      </c>
      <c r="B7" s="17" t="s">
        <v>125</v>
      </c>
      <c r="C7" s="20" t="s">
        <v>27</v>
      </c>
      <c r="D7" s="112"/>
      <c r="E7" s="79"/>
      <c r="F7" s="113"/>
      <c r="G7" s="97"/>
    </row>
    <row r="8" spans="1:7" ht="13" x14ac:dyDescent="0.3">
      <c r="A8" s="56"/>
      <c r="B8" s="17" t="s">
        <v>126</v>
      </c>
      <c r="C8" s="18"/>
      <c r="D8" s="112"/>
      <c r="E8" s="79"/>
      <c r="F8" s="113"/>
      <c r="G8" s="97"/>
    </row>
    <row r="9" spans="1:7" ht="13" x14ac:dyDescent="0.3">
      <c r="A9" s="19">
        <v>1.1000000000000001</v>
      </c>
      <c r="B9" s="17">
        <v>8.3000000000000007</v>
      </c>
      <c r="C9" s="18" t="s">
        <v>28</v>
      </c>
      <c r="D9" s="112"/>
      <c r="E9" s="79"/>
      <c r="F9" s="113"/>
      <c r="G9" s="97"/>
    </row>
    <row r="10" spans="1:7" ht="13" x14ac:dyDescent="0.3">
      <c r="A10" s="19"/>
      <c r="B10" s="17" t="s">
        <v>29</v>
      </c>
      <c r="C10" s="18" t="s">
        <v>30</v>
      </c>
      <c r="D10" s="112"/>
      <c r="E10" s="79"/>
      <c r="F10" s="113"/>
      <c r="G10" s="97"/>
    </row>
    <row r="11" spans="1:7" ht="13" x14ac:dyDescent="0.3">
      <c r="A11" s="19"/>
      <c r="B11" s="17"/>
      <c r="C11" s="21" t="s">
        <v>31</v>
      </c>
      <c r="D11" s="112"/>
      <c r="E11" s="79"/>
      <c r="F11" s="113"/>
      <c r="G11" s="97"/>
    </row>
    <row r="12" spans="1:7" ht="13" x14ac:dyDescent="0.3">
      <c r="A12" s="19"/>
      <c r="B12" s="17"/>
      <c r="C12" s="21" t="s">
        <v>32</v>
      </c>
      <c r="D12" s="112"/>
      <c r="E12" s="79"/>
      <c r="F12" s="113"/>
      <c r="G12" s="97"/>
    </row>
    <row r="13" spans="1:7" ht="13" x14ac:dyDescent="0.3">
      <c r="A13" s="19"/>
      <c r="B13" s="17"/>
      <c r="C13" s="21" t="s">
        <v>33</v>
      </c>
      <c r="D13" s="112"/>
      <c r="E13" s="79"/>
      <c r="F13" s="113"/>
      <c r="G13" s="97"/>
    </row>
    <row r="14" spans="1:7" ht="13" x14ac:dyDescent="0.3">
      <c r="A14" s="19"/>
      <c r="B14" s="17"/>
      <c r="C14" s="18"/>
      <c r="D14" s="112"/>
      <c r="E14" s="79"/>
      <c r="F14" s="113"/>
      <c r="G14" s="97"/>
    </row>
    <row r="15" spans="1:7" x14ac:dyDescent="0.25">
      <c r="A15" s="57" t="s">
        <v>4</v>
      </c>
      <c r="B15" s="114" t="s">
        <v>12</v>
      </c>
      <c r="C15" s="59" t="s">
        <v>34</v>
      </c>
      <c r="D15" s="88" t="s">
        <v>35</v>
      </c>
      <c r="E15" s="115">
        <v>1</v>
      </c>
      <c r="F15" s="116"/>
      <c r="G15" s="71">
        <f>E15*F15</f>
        <v>0</v>
      </c>
    </row>
    <row r="16" spans="1:7" ht="13" x14ac:dyDescent="0.3">
      <c r="A16" s="19"/>
      <c r="B16" s="17"/>
      <c r="C16" s="59" t="s">
        <v>2</v>
      </c>
      <c r="D16" s="79"/>
      <c r="E16" s="79"/>
      <c r="F16" s="117"/>
      <c r="G16" s="97"/>
    </row>
    <row r="17" spans="1:7" ht="13" x14ac:dyDescent="0.3">
      <c r="A17" s="16"/>
      <c r="B17" s="17" t="s">
        <v>13</v>
      </c>
      <c r="C17" s="18" t="s">
        <v>153</v>
      </c>
      <c r="D17" s="79"/>
      <c r="E17" s="79"/>
      <c r="F17" s="118"/>
      <c r="G17" s="97"/>
    </row>
    <row r="18" spans="1:7" x14ac:dyDescent="0.25">
      <c r="A18" s="56" t="s">
        <v>36</v>
      </c>
      <c r="B18" s="114" t="s">
        <v>14</v>
      </c>
      <c r="C18" s="22" t="s">
        <v>37</v>
      </c>
      <c r="D18" s="79"/>
      <c r="E18" s="79"/>
      <c r="F18" s="118"/>
      <c r="G18" s="97"/>
    </row>
    <row r="19" spans="1:7" x14ac:dyDescent="0.25">
      <c r="A19" s="56"/>
      <c r="B19" s="114"/>
      <c r="C19" s="95" t="s">
        <v>155</v>
      </c>
      <c r="D19" s="79" t="s">
        <v>35</v>
      </c>
      <c r="E19" s="115">
        <v>1</v>
      </c>
      <c r="F19" s="118"/>
      <c r="G19" s="71">
        <f>E19*F19</f>
        <v>0</v>
      </c>
    </row>
    <row r="20" spans="1:7" ht="13" x14ac:dyDescent="0.3">
      <c r="A20" s="56"/>
      <c r="B20" s="114"/>
      <c r="C20" s="23"/>
      <c r="D20" s="79"/>
      <c r="E20" s="115"/>
      <c r="F20" s="119"/>
      <c r="G20" s="97"/>
    </row>
    <row r="21" spans="1:7" x14ac:dyDescent="0.25">
      <c r="A21" s="56"/>
      <c r="B21" s="114"/>
      <c r="C21" s="95" t="s">
        <v>149</v>
      </c>
      <c r="D21" s="79" t="s">
        <v>35</v>
      </c>
      <c r="E21" s="115">
        <v>1</v>
      </c>
      <c r="F21" s="119"/>
      <c r="G21" s="71">
        <f>E21*F21</f>
        <v>0</v>
      </c>
    </row>
    <row r="22" spans="1:7" ht="13" x14ac:dyDescent="0.3">
      <c r="A22" s="19"/>
      <c r="B22" s="114"/>
      <c r="C22" s="95" t="s">
        <v>2</v>
      </c>
      <c r="D22" s="79"/>
      <c r="E22" s="115"/>
      <c r="F22" s="118"/>
      <c r="G22" s="97"/>
    </row>
    <row r="23" spans="1:7" x14ac:dyDescent="0.25">
      <c r="A23" s="57"/>
      <c r="B23" s="114"/>
      <c r="C23" s="95" t="s">
        <v>146</v>
      </c>
      <c r="D23" s="79" t="s">
        <v>35</v>
      </c>
      <c r="E23" s="115">
        <v>1</v>
      </c>
      <c r="F23" s="118"/>
      <c r="G23" s="71">
        <f>E23*F23</f>
        <v>0</v>
      </c>
    </row>
    <row r="24" spans="1:7" ht="13" x14ac:dyDescent="0.3">
      <c r="A24" s="56"/>
      <c r="B24" s="114"/>
      <c r="C24" s="23"/>
      <c r="D24" s="79"/>
      <c r="E24" s="79"/>
      <c r="F24" s="118"/>
      <c r="G24" s="71"/>
    </row>
    <row r="25" spans="1:7" x14ac:dyDescent="0.25">
      <c r="A25" s="56"/>
      <c r="B25" s="114"/>
      <c r="C25" s="95" t="s">
        <v>43</v>
      </c>
      <c r="D25" s="79" t="s">
        <v>35</v>
      </c>
      <c r="E25" s="115">
        <v>1</v>
      </c>
      <c r="F25" s="118"/>
      <c r="G25" s="71">
        <f>E25*F25</f>
        <v>0</v>
      </c>
    </row>
    <row r="26" spans="1:7" ht="13" x14ac:dyDescent="0.3">
      <c r="A26" s="56"/>
      <c r="B26" s="114"/>
      <c r="C26" s="23"/>
      <c r="D26" s="112"/>
      <c r="E26" s="79"/>
      <c r="F26" s="118"/>
      <c r="G26" s="71"/>
    </row>
    <row r="27" spans="1:7" x14ac:dyDescent="0.25">
      <c r="A27" s="56"/>
      <c r="B27" s="114"/>
      <c r="C27" s="95" t="s">
        <v>168</v>
      </c>
      <c r="D27" s="79"/>
      <c r="E27" s="115"/>
      <c r="F27" s="118"/>
      <c r="G27" s="97"/>
    </row>
    <row r="28" spans="1:7" x14ac:dyDescent="0.25">
      <c r="A28" s="56"/>
      <c r="B28" s="114"/>
      <c r="C28" s="95" t="s">
        <v>150</v>
      </c>
      <c r="D28" s="79" t="s">
        <v>35</v>
      </c>
      <c r="E28" s="115">
        <v>1</v>
      </c>
      <c r="F28" s="118"/>
      <c r="G28" s="71">
        <f>E28*F28</f>
        <v>0</v>
      </c>
    </row>
    <row r="29" spans="1:7" ht="13" x14ac:dyDescent="0.3">
      <c r="A29" s="56"/>
      <c r="B29" s="17"/>
      <c r="C29" s="23"/>
      <c r="D29" s="112"/>
      <c r="E29" s="79"/>
      <c r="F29" s="118"/>
      <c r="G29" s="97"/>
    </row>
    <row r="30" spans="1:7" x14ac:dyDescent="0.25">
      <c r="A30" s="57" t="s">
        <v>124</v>
      </c>
      <c r="B30" s="114" t="s">
        <v>151</v>
      </c>
      <c r="C30" s="95" t="s">
        <v>152</v>
      </c>
      <c r="D30" s="79" t="s">
        <v>35</v>
      </c>
      <c r="E30" s="115">
        <v>1</v>
      </c>
      <c r="F30" s="118"/>
      <c r="G30" s="71">
        <f>E30*F30</f>
        <v>0</v>
      </c>
    </row>
    <row r="31" spans="1:7" ht="13" x14ac:dyDescent="0.3">
      <c r="A31" s="56"/>
      <c r="B31" s="17"/>
      <c r="C31" s="23"/>
      <c r="D31" s="112"/>
      <c r="E31" s="79"/>
      <c r="F31" s="118"/>
      <c r="G31" s="97"/>
    </row>
    <row r="32" spans="1:7" ht="13" x14ac:dyDescent="0.3">
      <c r="A32" s="19">
        <v>1.2</v>
      </c>
      <c r="B32" s="17" t="s">
        <v>154</v>
      </c>
      <c r="C32" s="23" t="s">
        <v>38</v>
      </c>
      <c r="D32" s="79"/>
      <c r="E32" s="115"/>
      <c r="F32" s="118"/>
      <c r="G32" s="97"/>
    </row>
    <row r="33" spans="1:7" x14ac:dyDescent="0.25">
      <c r="A33" s="56"/>
      <c r="B33" s="114"/>
      <c r="C33" s="95"/>
      <c r="D33" s="79"/>
      <c r="E33" s="115"/>
      <c r="F33" s="118"/>
      <c r="G33" s="71"/>
    </row>
    <row r="34" spans="1:7" x14ac:dyDescent="0.25">
      <c r="A34" s="56" t="s">
        <v>25</v>
      </c>
      <c r="B34" s="114" t="s">
        <v>15</v>
      </c>
      <c r="C34" s="95" t="s">
        <v>34</v>
      </c>
      <c r="D34" s="79" t="s">
        <v>35</v>
      </c>
      <c r="E34" s="115">
        <v>1</v>
      </c>
      <c r="F34" s="118"/>
      <c r="G34" s="71">
        <f>E34*F34</f>
        <v>0</v>
      </c>
    </row>
    <row r="35" spans="1:7" x14ac:dyDescent="0.25">
      <c r="A35" s="56"/>
      <c r="B35" s="114"/>
      <c r="C35" s="22"/>
      <c r="D35" s="79"/>
      <c r="E35" s="79"/>
      <c r="F35" s="118"/>
      <c r="G35" s="140"/>
    </row>
    <row r="36" spans="1:7" ht="13" x14ac:dyDescent="0.3">
      <c r="A36" s="56"/>
      <c r="B36" s="17" t="s">
        <v>16</v>
      </c>
      <c r="C36" s="23" t="s">
        <v>41</v>
      </c>
      <c r="D36" s="112"/>
      <c r="E36" s="79"/>
      <c r="F36" s="118"/>
      <c r="G36" s="97"/>
    </row>
    <row r="37" spans="1:7" ht="13" x14ac:dyDescent="0.3">
      <c r="A37" s="56"/>
      <c r="B37" s="114"/>
      <c r="C37" s="23" t="s">
        <v>42</v>
      </c>
      <c r="D37" s="79"/>
      <c r="E37" s="79"/>
      <c r="F37" s="118"/>
      <c r="G37" s="97"/>
    </row>
    <row r="38" spans="1:7" ht="13" x14ac:dyDescent="0.3">
      <c r="A38" s="56"/>
      <c r="B38" s="17"/>
      <c r="C38" s="23"/>
      <c r="D38" s="112"/>
      <c r="E38" s="79"/>
      <c r="F38" s="118"/>
      <c r="G38" s="97"/>
    </row>
    <row r="39" spans="1:7" x14ac:dyDescent="0.25">
      <c r="A39" s="56" t="s">
        <v>40</v>
      </c>
      <c r="B39" s="114" t="s">
        <v>17</v>
      </c>
      <c r="C39" s="22" t="s">
        <v>37</v>
      </c>
      <c r="D39" s="79"/>
      <c r="E39" s="79"/>
      <c r="F39" s="118"/>
      <c r="G39" s="71"/>
    </row>
    <row r="40" spans="1:7" x14ac:dyDescent="0.25">
      <c r="A40" s="56"/>
      <c r="B40" s="114"/>
      <c r="C40" s="95" t="s">
        <v>155</v>
      </c>
      <c r="D40" s="79" t="s">
        <v>35</v>
      </c>
      <c r="E40" s="115">
        <v>1</v>
      </c>
      <c r="F40" s="116"/>
      <c r="G40" s="71">
        <f>E40*F40</f>
        <v>0</v>
      </c>
    </row>
    <row r="41" spans="1:7" x14ac:dyDescent="0.25">
      <c r="A41" s="56"/>
      <c r="B41" s="114"/>
      <c r="C41" s="22"/>
      <c r="D41" s="79"/>
      <c r="E41" s="79"/>
      <c r="F41" s="119"/>
      <c r="G41" s="91"/>
    </row>
    <row r="42" spans="1:7" x14ac:dyDescent="0.25">
      <c r="A42" s="56"/>
      <c r="B42" s="114"/>
      <c r="C42" s="95" t="s">
        <v>149</v>
      </c>
      <c r="D42" s="79" t="s">
        <v>35</v>
      </c>
      <c r="E42" s="79">
        <v>1</v>
      </c>
      <c r="F42" s="118"/>
      <c r="G42" s="71">
        <f>E42*F42</f>
        <v>0</v>
      </c>
    </row>
    <row r="43" spans="1:7" x14ac:dyDescent="0.25">
      <c r="A43" s="56"/>
      <c r="B43" s="114"/>
      <c r="C43" s="22"/>
      <c r="D43" s="79"/>
      <c r="E43" s="79"/>
      <c r="F43" s="118"/>
      <c r="G43" s="97"/>
    </row>
    <row r="44" spans="1:7" x14ac:dyDescent="0.25">
      <c r="A44" s="56"/>
      <c r="B44" s="114"/>
      <c r="C44" s="95" t="s">
        <v>146</v>
      </c>
      <c r="D44" s="79" t="s">
        <v>35</v>
      </c>
      <c r="E44" s="79">
        <v>1</v>
      </c>
      <c r="F44" s="118"/>
      <c r="G44" s="71">
        <f>E44*F44</f>
        <v>0</v>
      </c>
    </row>
    <row r="45" spans="1:7" ht="13" x14ac:dyDescent="0.3">
      <c r="A45" s="56"/>
      <c r="B45" s="17"/>
      <c r="C45" s="23"/>
      <c r="D45" s="112"/>
      <c r="E45" s="79"/>
      <c r="F45" s="118"/>
      <c r="G45" s="97"/>
    </row>
    <row r="46" spans="1:7" ht="13" x14ac:dyDescent="0.3">
      <c r="A46" s="19"/>
      <c r="B46" s="17"/>
      <c r="C46" s="95" t="s">
        <v>43</v>
      </c>
      <c r="D46" s="79" t="s">
        <v>35</v>
      </c>
      <c r="E46" s="115">
        <v>1</v>
      </c>
      <c r="F46" s="118"/>
      <c r="G46" s="71">
        <f>E46*F46</f>
        <v>0</v>
      </c>
    </row>
    <row r="47" spans="1:7" ht="13" x14ac:dyDescent="0.3">
      <c r="A47" s="19"/>
      <c r="B47" s="17"/>
      <c r="C47" s="23"/>
      <c r="D47" s="112"/>
      <c r="E47" s="79"/>
      <c r="F47" s="118"/>
      <c r="G47" s="97"/>
    </row>
    <row r="48" spans="1:7" ht="13" x14ac:dyDescent="0.3">
      <c r="A48" s="19"/>
      <c r="B48" s="17"/>
      <c r="C48" s="95" t="s">
        <v>168</v>
      </c>
      <c r="D48" s="112"/>
      <c r="E48" s="79"/>
      <c r="F48" s="118"/>
      <c r="G48" s="71"/>
    </row>
    <row r="49" spans="1:7" ht="13" x14ac:dyDescent="0.3">
      <c r="A49" s="19"/>
      <c r="B49" s="17"/>
      <c r="C49" s="95" t="s">
        <v>150</v>
      </c>
      <c r="D49" s="79" t="s">
        <v>35</v>
      </c>
      <c r="E49" s="115">
        <v>1</v>
      </c>
      <c r="F49" s="118"/>
      <c r="G49" s="71">
        <f>E49*F49</f>
        <v>0</v>
      </c>
    </row>
    <row r="50" spans="1:7" ht="13" x14ac:dyDescent="0.3">
      <c r="A50" s="19"/>
      <c r="B50" s="17"/>
      <c r="C50" s="95"/>
      <c r="D50" s="112"/>
      <c r="E50" s="79"/>
      <c r="F50" s="118"/>
      <c r="G50" s="140"/>
    </row>
    <row r="51" spans="1:7" x14ac:dyDescent="0.25">
      <c r="A51" s="56" t="s">
        <v>44</v>
      </c>
      <c r="B51" s="65" t="s">
        <v>19</v>
      </c>
      <c r="C51" s="95" t="s">
        <v>147</v>
      </c>
      <c r="D51" s="79" t="s">
        <v>35</v>
      </c>
      <c r="E51" s="115">
        <v>1</v>
      </c>
      <c r="F51" s="118"/>
      <c r="G51" s="71">
        <f>E51*F51</f>
        <v>0</v>
      </c>
    </row>
    <row r="52" spans="1:7" x14ac:dyDescent="0.25">
      <c r="A52" s="56"/>
      <c r="B52" s="114"/>
      <c r="C52" s="95" t="s">
        <v>2</v>
      </c>
      <c r="D52" s="79"/>
      <c r="E52" s="79"/>
      <c r="F52" s="118"/>
      <c r="G52" s="71"/>
    </row>
    <row r="53" spans="1:7" ht="13" thickBot="1" x14ac:dyDescent="0.3">
      <c r="A53" s="58"/>
      <c r="B53" s="120"/>
      <c r="C53" s="95"/>
      <c r="D53" s="80"/>
      <c r="E53" s="121"/>
      <c r="F53" s="106"/>
      <c r="G53" s="97"/>
    </row>
    <row r="54" spans="1:7" ht="14" thickTop="1" thickBot="1" x14ac:dyDescent="0.3">
      <c r="A54" s="25" t="s">
        <v>129</v>
      </c>
      <c r="B54" s="122"/>
      <c r="C54" s="122"/>
      <c r="D54" s="122"/>
      <c r="E54" s="122"/>
      <c r="F54" s="123"/>
      <c r="G54" s="28">
        <f>SUM(G15:G53)</f>
        <v>0</v>
      </c>
    </row>
    <row r="55" spans="1:7" ht="13.5" thickTop="1" x14ac:dyDescent="0.25">
      <c r="A55" s="61"/>
      <c r="B55" s="124"/>
      <c r="C55" s="124"/>
      <c r="D55" s="124"/>
      <c r="E55" s="124"/>
      <c r="F55" s="125"/>
      <c r="G55" s="62"/>
    </row>
    <row r="56" spans="1:7" ht="13" x14ac:dyDescent="0.3">
      <c r="A56" s="1" t="s">
        <v>130</v>
      </c>
      <c r="B56" s="124"/>
      <c r="C56" s="124"/>
      <c r="D56" s="124"/>
      <c r="E56" s="124"/>
      <c r="F56" s="125"/>
      <c r="G56" s="62"/>
    </row>
    <row r="57" spans="1:7" ht="13" thickBot="1" x14ac:dyDescent="0.3">
      <c r="E57" s="64"/>
      <c r="G57" s="65"/>
    </row>
    <row r="58" spans="1:7" ht="13.5" thickTop="1" x14ac:dyDescent="0.3">
      <c r="A58" s="7" t="s">
        <v>131</v>
      </c>
      <c r="B58" s="8" t="s">
        <v>133</v>
      </c>
      <c r="C58" s="37" t="s">
        <v>135</v>
      </c>
      <c r="D58" s="9" t="s">
        <v>136</v>
      </c>
      <c r="E58" s="9" t="s">
        <v>137</v>
      </c>
      <c r="F58" s="40" t="s">
        <v>138</v>
      </c>
      <c r="G58" s="10" t="s">
        <v>139</v>
      </c>
    </row>
    <row r="59" spans="1:7" ht="13.5" thickBot="1" x14ac:dyDescent="0.35">
      <c r="A59" s="11" t="s">
        <v>132</v>
      </c>
      <c r="B59" s="12" t="s">
        <v>134</v>
      </c>
      <c r="C59" s="13"/>
      <c r="D59" s="14"/>
      <c r="E59" s="15"/>
      <c r="F59" s="98"/>
      <c r="G59" s="41"/>
    </row>
    <row r="60" spans="1:7" ht="13.5" thickTop="1" x14ac:dyDescent="0.3">
      <c r="A60" s="257"/>
      <c r="B60" s="258"/>
      <c r="C60" s="18"/>
      <c r="D60" s="259"/>
      <c r="E60" s="260"/>
      <c r="F60" s="113"/>
      <c r="G60" s="91"/>
    </row>
    <row r="61" spans="1:7" ht="13" x14ac:dyDescent="0.3">
      <c r="A61" s="19" t="s">
        <v>2</v>
      </c>
      <c r="B61" s="17" t="s">
        <v>2</v>
      </c>
      <c r="C61" s="23" t="s">
        <v>39</v>
      </c>
      <c r="D61" s="112"/>
      <c r="E61" s="79"/>
      <c r="F61" s="113"/>
      <c r="G61" s="91">
        <f>G54</f>
        <v>0</v>
      </c>
    </row>
    <row r="62" spans="1:7" ht="13" x14ac:dyDescent="0.3">
      <c r="A62" s="19"/>
      <c r="B62" s="17"/>
      <c r="C62" s="23"/>
      <c r="D62" s="112"/>
      <c r="E62" s="79"/>
      <c r="F62" s="113"/>
      <c r="G62" s="91"/>
    </row>
    <row r="63" spans="1:7" ht="13" x14ac:dyDescent="0.3">
      <c r="A63" s="19">
        <v>1.3</v>
      </c>
      <c r="B63" s="17">
        <v>8.5</v>
      </c>
      <c r="C63" s="23" t="s">
        <v>45</v>
      </c>
      <c r="D63" s="79"/>
      <c r="E63" s="115"/>
      <c r="F63" s="119"/>
      <c r="G63" s="91"/>
    </row>
    <row r="64" spans="1:7" ht="13" x14ac:dyDescent="0.3">
      <c r="A64" s="19"/>
      <c r="B64" s="114"/>
      <c r="C64" s="23" t="s">
        <v>46</v>
      </c>
      <c r="D64" s="112"/>
      <c r="E64" s="79"/>
      <c r="F64" s="119"/>
      <c r="G64" s="91"/>
    </row>
    <row r="65" spans="1:7" ht="13" x14ac:dyDescent="0.3">
      <c r="A65" s="19"/>
      <c r="B65" s="17"/>
      <c r="C65" s="23"/>
      <c r="D65" s="79"/>
      <c r="E65" s="79"/>
      <c r="F65" s="119"/>
      <c r="G65" s="91"/>
    </row>
    <row r="66" spans="1:7" x14ac:dyDescent="0.25">
      <c r="A66" s="56" t="s">
        <v>8</v>
      </c>
      <c r="B66" s="65" t="s">
        <v>47</v>
      </c>
      <c r="C66" s="95" t="s">
        <v>144</v>
      </c>
      <c r="D66" s="162" t="s">
        <v>145</v>
      </c>
      <c r="E66" s="115">
        <v>1</v>
      </c>
      <c r="F66" s="163" t="s">
        <v>48</v>
      </c>
      <c r="G66" s="91">
        <v>50000</v>
      </c>
    </row>
    <row r="67" spans="1:7" ht="13" x14ac:dyDescent="0.3">
      <c r="A67" s="19"/>
      <c r="B67" s="17"/>
      <c r="C67" s="95"/>
      <c r="D67" s="79"/>
      <c r="E67" s="115"/>
      <c r="F67" s="113"/>
      <c r="G67" s="91"/>
    </row>
    <row r="68" spans="1:7" ht="13" x14ac:dyDescent="0.3">
      <c r="A68" s="19"/>
      <c r="B68" s="17"/>
      <c r="C68" s="95" t="s">
        <v>881</v>
      </c>
      <c r="D68" s="162"/>
      <c r="E68" s="115"/>
      <c r="F68" s="164"/>
      <c r="G68" s="91"/>
    </row>
    <row r="69" spans="1:7" ht="13" x14ac:dyDescent="0.3">
      <c r="A69" s="19"/>
      <c r="B69" s="258"/>
      <c r="C69" s="279" t="s">
        <v>882</v>
      </c>
      <c r="D69" s="162" t="s">
        <v>145</v>
      </c>
      <c r="E69" s="115">
        <v>1</v>
      </c>
      <c r="F69" s="164" t="s">
        <v>48</v>
      </c>
      <c r="G69" s="91">
        <f>5000*3</f>
        <v>15000</v>
      </c>
    </row>
    <row r="70" spans="1:7" ht="13" x14ac:dyDescent="0.3">
      <c r="A70" s="19"/>
      <c r="B70" s="17"/>
      <c r="C70" s="95"/>
      <c r="D70" s="79"/>
      <c r="E70" s="115"/>
      <c r="F70" s="113"/>
      <c r="G70" s="91"/>
    </row>
    <row r="71" spans="1:7" ht="13" x14ac:dyDescent="0.3">
      <c r="A71" s="19"/>
      <c r="B71" s="17"/>
      <c r="C71" s="95" t="s">
        <v>142</v>
      </c>
      <c r="D71" s="79"/>
      <c r="E71" s="115"/>
      <c r="F71" s="164"/>
      <c r="G71" s="91"/>
    </row>
    <row r="72" spans="1:7" ht="13" x14ac:dyDescent="0.3">
      <c r="A72" s="19"/>
      <c r="B72" s="17"/>
      <c r="C72" s="95" t="s">
        <v>143</v>
      </c>
      <c r="D72" s="79" t="s">
        <v>49</v>
      </c>
      <c r="E72" s="165">
        <f>SUM(G66:G69)</f>
        <v>65000</v>
      </c>
      <c r="F72" s="113"/>
      <c r="G72" s="71">
        <f>E72*F72</f>
        <v>0</v>
      </c>
    </row>
    <row r="73" spans="1:7" ht="13" x14ac:dyDescent="0.3">
      <c r="A73" s="19"/>
      <c r="B73" s="17"/>
      <c r="C73" s="23"/>
      <c r="D73" s="79"/>
      <c r="E73" s="79"/>
      <c r="F73" s="119"/>
      <c r="G73" s="91"/>
    </row>
    <row r="74" spans="1:7" ht="13" x14ac:dyDescent="0.3">
      <c r="A74" s="55">
        <v>1.4</v>
      </c>
      <c r="B74" s="32">
        <v>8.6</v>
      </c>
      <c r="C74" s="23" t="s">
        <v>50</v>
      </c>
      <c r="D74" s="79"/>
      <c r="E74" s="115"/>
      <c r="F74" s="128"/>
      <c r="G74" s="97"/>
    </row>
    <row r="75" spans="1:7" ht="13" x14ac:dyDescent="0.3">
      <c r="A75" s="55"/>
      <c r="B75" s="32"/>
      <c r="C75" s="23"/>
      <c r="D75" s="79"/>
      <c r="E75" s="115"/>
      <c r="F75" s="128"/>
      <c r="G75" s="97"/>
    </row>
    <row r="76" spans="1:7" x14ac:dyDescent="0.25">
      <c r="A76" s="56" t="s">
        <v>11</v>
      </c>
      <c r="C76" s="95" t="s">
        <v>52</v>
      </c>
      <c r="D76" s="79"/>
      <c r="E76" s="115"/>
      <c r="F76" s="119"/>
      <c r="G76" s="91"/>
    </row>
    <row r="77" spans="1:7" x14ac:dyDescent="0.25">
      <c r="A77" s="56"/>
      <c r="C77" s="95" t="s">
        <v>176</v>
      </c>
      <c r="D77" s="79" t="s">
        <v>140</v>
      </c>
      <c r="E77" s="115"/>
      <c r="F77" s="119"/>
      <c r="G77" s="91"/>
    </row>
    <row r="78" spans="1:7" x14ac:dyDescent="0.25">
      <c r="A78" s="56"/>
      <c r="C78" s="95" t="s">
        <v>178</v>
      </c>
      <c r="D78" s="79" t="s">
        <v>35</v>
      </c>
      <c r="E78" s="115">
        <v>1</v>
      </c>
      <c r="F78" s="163" t="s">
        <v>48</v>
      </c>
      <c r="G78" s="91">
        <v>55000</v>
      </c>
    </row>
    <row r="79" spans="1:7" x14ac:dyDescent="0.25">
      <c r="A79" s="56"/>
      <c r="C79" s="95" t="s">
        <v>177</v>
      </c>
      <c r="D79" s="79"/>
      <c r="E79" s="115"/>
      <c r="F79" s="163"/>
      <c r="G79" s="91"/>
    </row>
    <row r="80" spans="1:7" x14ac:dyDescent="0.25">
      <c r="A80" s="56"/>
      <c r="C80" s="95"/>
      <c r="D80" s="79"/>
      <c r="E80" s="115"/>
      <c r="F80" s="119"/>
      <c r="G80" s="91"/>
    </row>
    <row r="81" spans="1:7" x14ac:dyDescent="0.25">
      <c r="A81" s="56" t="s">
        <v>51</v>
      </c>
      <c r="C81" s="95" t="s">
        <v>53</v>
      </c>
      <c r="D81" s="79" t="s">
        <v>49</v>
      </c>
      <c r="E81" s="115">
        <f>G78</f>
        <v>55000</v>
      </c>
      <c r="F81" s="119"/>
      <c r="G81" s="71">
        <f>E81*F81</f>
        <v>0</v>
      </c>
    </row>
    <row r="82" spans="1:7" ht="13" x14ac:dyDescent="0.3">
      <c r="A82" s="55"/>
      <c r="B82" s="32"/>
      <c r="C82" s="23"/>
      <c r="D82" s="79"/>
      <c r="E82" s="115"/>
      <c r="F82" s="128"/>
      <c r="G82" s="97"/>
    </row>
    <row r="83" spans="1:7" ht="13" x14ac:dyDescent="0.3">
      <c r="A83" s="55" t="s">
        <v>159</v>
      </c>
      <c r="B83" s="32">
        <v>8.8000000000000007</v>
      </c>
      <c r="C83" s="23" t="s">
        <v>55</v>
      </c>
      <c r="D83" s="79"/>
      <c r="E83" s="115"/>
      <c r="F83" s="119"/>
      <c r="G83" s="91"/>
    </row>
    <row r="84" spans="1:7" x14ac:dyDescent="0.25">
      <c r="A84" s="56"/>
      <c r="C84" s="95"/>
      <c r="D84" s="115"/>
      <c r="E84" s="79"/>
      <c r="F84" s="119"/>
      <c r="G84" s="91"/>
    </row>
    <row r="85" spans="1:7" x14ac:dyDescent="0.25">
      <c r="A85" s="56" t="s">
        <v>9</v>
      </c>
      <c r="B85" s="65" t="s">
        <v>56</v>
      </c>
      <c r="C85" s="22" t="s">
        <v>57</v>
      </c>
      <c r="D85" s="79"/>
      <c r="E85" s="79"/>
      <c r="F85" s="163"/>
      <c r="G85" s="91"/>
    </row>
    <row r="86" spans="1:7" x14ac:dyDescent="0.25">
      <c r="A86" s="56"/>
      <c r="C86" s="95"/>
      <c r="D86" s="79"/>
      <c r="E86" s="79"/>
      <c r="F86" s="163"/>
      <c r="G86" s="91"/>
    </row>
    <row r="87" spans="1:7" x14ac:dyDescent="0.25">
      <c r="A87" s="56" t="s">
        <v>160</v>
      </c>
      <c r="C87" s="95" t="s">
        <v>58</v>
      </c>
      <c r="D87" s="79"/>
      <c r="E87" s="79"/>
      <c r="F87" s="119"/>
      <c r="G87" s="91"/>
    </row>
    <row r="88" spans="1:7" x14ac:dyDescent="0.25">
      <c r="A88" s="56"/>
      <c r="C88" s="95" t="s">
        <v>59</v>
      </c>
      <c r="D88" s="79" t="s">
        <v>7</v>
      </c>
      <c r="E88" s="79">
        <v>1</v>
      </c>
      <c r="F88" s="119"/>
      <c r="G88" s="71">
        <f>E88*F88</f>
        <v>0</v>
      </c>
    </row>
    <row r="89" spans="1:7" x14ac:dyDescent="0.25">
      <c r="A89" s="138"/>
      <c r="B89" s="70"/>
      <c r="D89" s="70"/>
      <c r="E89" s="70"/>
      <c r="F89" s="119"/>
      <c r="G89" s="91"/>
    </row>
    <row r="90" spans="1:7" x14ac:dyDescent="0.25">
      <c r="A90" s="138" t="s">
        <v>161</v>
      </c>
      <c r="B90" s="70"/>
      <c r="C90" s="64" t="s">
        <v>60</v>
      </c>
      <c r="D90" s="70" t="s">
        <v>35</v>
      </c>
      <c r="E90" s="70">
        <v>1</v>
      </c>
      <c r="F90" s="119"/>
      <c r="G90" s="71">
        <f>E90*F90</f>
        <v>0</v>
      </c>
    </row>
    <row r="91" spans="1:7" x14ac:dyDescent="0.25">
      <c r="A91" s="56"/>
      <c r="C91" s="95"/>
      <c r="D91" s="115"/>
      <c r="E91" s="79"/>
      <c r="F91" s="115"/>
      <c r="G91" s="91"/>
    </row>
    <row r="92" spans="1:7" ht="13" x14ac:dyDescent="0.3">
      <c r="A92" s="33" t="s">
        <v>162</v>
      </c>
      <c r="B92" s="29" t="s">
        <v>127</v>
      </c>
      <c r="C92" s="23" t="s">
        <v>62</v>
      </c>
      <c r="D92" s="80"/>
      <c r="E92" s="80"/>
      <c r="F92" s="128"/>
      <c r="G92" s="97"/>
    </row>
    <row r="93" spans="1:7" ht="13" x14ac:dyDescent="0.3">
      <c r="A93" s="58"/>
      <c r="B93" s="29"/>
      <c r="C93" s="23" t="s">
        <v>63</v>
      </c>
      <c r="D93" s="80"/>
      <c r="E93" s="80"/>
      <c r="F93" s="130"/>
      <c r="G93" s="131"/>
    </row>
    <row r="94" spans="1:7" ht="13" x14ac:dyDescent="0.3">
      <c r="A94" s="58"/>
      <c r="B94" s="29"/>
      <c r="C94" s="34" t="s">
        <v>64</v>
      </c>
      <c r="D94" s="80"/>
      <c r="E94" s="80"/>
      <c r="F94" s="133"/>
      <c r="G94" s="131"/>
    </row>
    <row r="95" spans="1:7" ht="13" x14ac:dyDescent="0.3">
      <c r="A95" s="58"/>
      <c r="B95" s="120"/>
      <c r="C95" s="34" t="s">
        <v>65</v>
      </c>
      <c r="D95" s="80"/>
      <c r="E95" s="80"/>
      <c r="F95" s="133"/>
      <c r="G95" s="131"/>
    </row>
    <row r="96" spans="1:7" ht="13" x14ac:dyDescent="0.3">
      <c r="A96" s="58"/>
      <c r="B96" s="120"/>
      <c r="C96" s="34" t="s">
        <v>66</v>
      </c>
      <c r="D96" s="80"/>
      <c r="E96" s="80"/>
      <c r="F96" s="154"/>
      <c r="G96" s="134"/>
    </row>
    <row r="97" spans="1:7" ht="13" x14ac:dyDescent="0.3">
      <c r="A97" s="58"/>
      <c r="B97" s="120"/>
      <c r="C97" s="34"/>
      <c r="D97" s="80"/>
      <c r="E97" s="80"/>
      <c r="F97" s="135"/>
      <c r="G97" s="131"/>
    </row>
    <row r="98" spans="1:7" x14ac:dyDescent="0.25">
      <c r="A98" s="58" t="s">
        <v>10</v>
      </c>
      <c r="B98" s="144" t="s">
        <v>68</v>
      </c>
      <c r="C98" s="95" t="s">
        <v>69</v>
      </c>
      <c r="D98" s="80"/>
      <c r="E98" s="80"/>
      <c r="F98" s="133"/>
      <c r="G98" s="131"/>
    </row>
    <row r="99" spans="1:7" x14ac:dyDescent="0.25">
      <c r="A99" s="58"/>
      <c r="B99" s="144"/>
      <c r="C99" s="95" t="s">
        <v>70</v>
      </c>
      <c r="D99" s="80"/>
      <c r="E99" s="80"/>
      <c r="F99" s="136"/>
      <c r="G99" s="131"/>
    </row>
    <row r="100" spans="1:7" x14ac:dyDescent="0.25">
      <c r="A100" s="58"/>
      <c r="B100" s="144"/>
      <c r="C100" s="95" t="s">
        <v>71</v>
      </c>
      <c r="D100" s="80" t="s">
        <v>61</v>
      </c>
      <c r="E100" s="80">
        <v>1</v>
      </c>
      <c r="F100" s="136"/>
      <c r="G100" s="71">
        <f>E100*F100</f>
        <v>0</v>
      </c>
    </row>
    <row r="101" spans="1:7" x14ac:dyDescent="0.25">
      <c r="A101" s="58"/>
      <c r="B101" s="114"/>
      <c r="C101" s="145"/>
      <c r="D101" s="115"/>
      <c r="E101" s="79"/>
      <c r="F101" s="135"/>
      <c r="G101" s="131"/>
    </row>
    <row r="102" spans="1:7" x14ac:dyDescent="0.25">
      <c r="A102" s="58" t="s">
        <v>163</v>
      </c>
      <c r="B102" s="144" t="s">
        <v>72</v>
      </c>
      <c r="C102" s="95" t="s">
        <v>73</v>
      </c>
      <c r="D102" s="80"/>
      <c r="E102" s="80"/>
      <c r="F102" s="137"/>
      <c r="G102" s="134"/>
    </row>
    <row r="103" spans="1:7" x14ac:dyDescent="0.25">
      <c r="A103" s="58"/>
      <c r="B103" s="144"/>
      <c r="C103" s="95" t="s">
        <v>74</v>
      </c>
      <c r="D103" s="80"/>
      <c r="E103" s="80"/>
      <c r="F103" s="133"/>
      <c r="G103" s="131"/>
    </row>
    <row r="104" spans="1:7" x14ac:dyDescent="0.25">
      <c r="A104" s="58"/>
      <c r="B104" s="144"/>
      <c r="C104" s="95" t="s">
        <v>75</v>
      </c>
      <c r="D104" s="80" t="s">
        <v>76</v>
      </c>
      <c r="E104" s="80">
        <v>1</v>
      </c>
      <c r="F104" s="137"/>
      <c r="G104" s="71">
        <f>E104*F104</f>
        <v>0</v>
      </c>
    </row>
    <row r="105" spans="1:7" x14ac:dyDescent="0.25">
      <c r="A105" s="58"/>
      <c r="B105" s="144"/>
      <c r="C105" s="95"/>
      <c r="D105" s="80"/>
      <c r="E105" s="80"/>
      <c r="F105" s="136"/>
      <c r="G105" s="131"/>
    </row>
    <row r="106" spans="1:7" x14ac:dyDescent="0.25">
      <c r="A106" s="58" t="s">
        <v>164</v>
      </c>
      <c r="B106" s="144" t="s">
        <v>77</v>
      </c>
      <c r="C106" s="95" t="s">
        <v>78</v>
      </c>
      <c r="D106" s="80" t="s">
        <v>61</v>
      </c>
      <c r="E106" s="80">
        <v>1</v>
      </c>
      <c r="F106" s="137"/>
      <c r="G106" s="71">
        <f>E106*F106</f>
        <v>0</v>
      </c>
    </row>
    <row r="107" spans="1:7" x14ac:dyDescent="0.25">
      <c r="A107" s="56"/>
      <c r="B107" s="114"/>
      <c r="C107" s="129"/>
      <c r="D107" s="132"/>
      <c r="E107" s="114"/>
      <c r="F107" s="96"/>
      <c r="G107" s="131"/>
    </row>
    <row r="108" spans="1:7" x14ac:dyDescent="0.25">
      <c r="A108" s="56"/>
      <c r="B108" s="120"/>
      <c r="C108" s="95"/>
      <c r="D108" s="80"/>
      <c r="E108" s="155"/>
      <c r="F108" s="158"/>
      <c r="G108" s="91"/>
    </row>
    <row r="109" spans="1:7" x14ac:dyDescent="0.25">
      <c r="A109" s="56"/>
      <c r="B109" s="120"/>
      <c r="C109" s="95"/>
      <c r="D109" s="70"/>
      <c r="E109" s="80"/>
      <c r="F109" s="119"/>
      <c r="G109" s="91"/>
    </row>
    <row r="110" spans="1:7" ht="13" thickBot="1" x14ac:dyDescent="0.3">
      <c r="A110" s="56"/>
      <c r="B110" s="120"/>
      <c r="C110" s="95"/>
      <c r="D110" s="80"/>
      <c r="E110" s="121"/>
      <c r="F110" s="126"/>
      <c r="G110" s="91"/>
    </row>
    <row r="111" spans="1:7" ht="14" thickTop="1" thickBot="1" x14ac:dyDescent="0.3">
      <c r="A111" s="25" t="s">
        <v>129</v>
      </c>
      <c r="B111" s="122"/>
      <c r="C111" s="122"/>
      <c r="D111" s="122"/>
      <c r="E111" s="122"/>
      <c r="F111" s="30"/>
      <c r="G111" s="31">
        <f>SUM(G61:G110)</f>
        <v>120000</v>
      </c>
    </row>
    <row r="112" spans="1:7" ht="13.5" thickTop="1" x14ac:dyDescent="0.25">
      <c r="A112" s="61"/>
      <c r="B112" s="124"/>
      <c r="C112" s="124"/>
      <c r="D112" s="124"/>
      <c r="E112" s="124"/>
      <c r="F112" s="63"/>
      <c r="G112" s="63"/>
    </row>
    <row r="113" spans="1:7" ht="13" x14ac:dyDescent="0.3">
      <c r="A113" s="1" t="s">
        <v>130</v>
      </c>
      <c r="B113" s="124"/>
      <c r="C113" s="124"/>
      <c r="D113" s="124"/>
      <c r="E113" s="124"/>
      <c r="F113" s="63"/>
      <c r="G113" s="63"/>
    </row>
    <row r="114" spans="1:7" ht="13" thickBot="1" x14ac:dyDescent="0.3">
      <c r="E114" s="64"/>
      <c r="F114" s="72"/>
    </row>
    <row r="115" spans="1:7" ht="13.5" thickTop="1" x14ac:dyDescent="0.3">
      <c r="A115" s="7" t="s">
        <v>131</v>
      </c>
      <c r="B115" s="8" t="s">
        <v>133</v>
      </c>
      <c r="C115" s="37" t="s">
        <v>135</v>
      </c>
      <c r="D115" s="9" t="s">
        <v>136</v>
      </c>
      <c r="E115" s="9" t="s">
        <v>137</v>
      </c>
      <c r="F115" s="40" t="s">
        <v>138</v>
      </c>
      <c r="G115" s="10" t="s">
        <v>139</v>
      </c>
    </row>
    <row r="116" spans="1:7" ht="13.5" thickBot="1" x14ac:dyDescent="0.35">
      <c r="A116" s="11" t="s">
        <v>132</v>
      </c>
      <c r="B116" s="12" t="s">
        <v>134</v>
      </c>
      <c r="C116" s="13"/>
      <c r="D116" s="14"/>
      <c r="E116" s="15"/>
      <c r="F116" s="98"/>
      <c r="G116" s="41"/>
    </row>
    <row r="117" spans="1:7" ht="13.5" thickTop="1" x14ac:dyDescent="0.3">
      <c r="A117" s="257"/>
      <c r="B117" s="17"/>
      <c r="C117" s="18"/>
      <c r="D117" s="259"/>
      <c r="E117" s="260"/>
      <c r="F117" s="113"/>
      <c r="G117" s="127"/>
    </row>
    <row r="118" spans="1:7" ht="13" x14ac:dyDescent="0.3">
      <c r="A118" s="19" t="s">
        <v>2</v>
      </c>
      <c r="B118" s="17" t="s">
        <v>2</v>
      </c>
      <c r="C118" s="23" t="s">
        <v>39</v>
      </c>
      <c r="D118" s="112"/>
      <c r="E118" s="79"/>
      <c r="F118" s="113"/>
      <c r="G118" s="127">
        <f>G111</f>
        <v>120000</v>
      </c>
    </row>
    <row r="119" spans="1:7" x14ac:dyDescent="0.25">
      <c r="A119" s="56"/>
      <c r="B119" s="114"/>
      <c r="C119" s="95" t="s">
        <v>2</v>
      </c>
      <c r="D119" s="79"/>
      <c r="E119" s="79"/>
      <c r="F119" s="113"/>
      <c r="G119" s="97"/>
    </row>
    <row r="120" spans="1:7" ht="13" x14ac:dyDescent="0.3">
      <c r="A120" s="159">
        <v>1.7</v>
      </c>
      <c r="B120" s="29" t="s">
        <v>127</v>
      </c>
      <c r="C120" s="23" t="s">
        <v>79</v>
      </c>
      <c r="D120" s="80"/>
      <c r="E120" s="80"/>
      <c r="F120" s="139"/>
      <c r="G120" s="97"/>
    </row>
    <row r="121" spans="1:7" ht="13" x14ac:dyDescent="0.25">
      <c r="A121" s="58"/>
      <c r="B121" s="29"/>
      <c r="C121" s="95"/>
      <c r="D121" s="115"/>
      <c r="E121" s="79"/>
      <c r="F121" s="139"/>
      <c r="G121" s="97"/>
    </row>
    <row r="122" spans="1:7" x14ac:dyDescent="0.25">
      <c r="A122" s="58" t="s">
        <v>67</v>
      </c>
      <c r="B122" s="120">
        <v>3.1</v>
      </c>
      <c r="C122" s="95" t="s">
        <v>69</v>
      </c>
      <c r="D122" s="115"/>
      <c r="E122" s="79"/>
      <c r="F122" s="139"/>
      <c r="G122" s="97"/>
    </row>
    <row r="123" spans="1:7" x14ac:dyDescent="0.25">
      <c r="A123" s="58"/>
      <c r="B123" s="120"/>
      <c r="C123" s="95" t="s">
        <v>80</v>
      </c>
      <c r="D123" s="115"/>
      <c r="E123" s="79"/>
      <c r="F123" s="139"/>
      <c r="G123" s="97"/>
    </row>
    <row r="124" spans="1:7" x14ac:dyDescent="0.25">
      <c r="A124" s="58"/>
      <c r="B124" s="120"/>
      <c r="C124" s="95" t="s">
        <v>81</v>
      </c>
      <c r="D124" s="115"/>
      <c r="E124" s="79"/>
      <c r="F124" s="139"/>
      <c r="G124" s="97"/>
    </row>
    <row r="125" spans="1:7" x14ac:dyDescent="0.25">
      <c r="A125" s="58"/>
      <c r="B125" s="120"/>
      <c r="C125" s="95" t="s">
        <v>82</v>
      </c>
      <c r="D125" s="115" t="s">
        <v>35</v>
      </c>
      <c r="E125" s="79">
        <v>1</v>
      </c>
      <c r="F125" s="139"/>
      <c r="G125" s="71">
        <f>E125*F125</f>
        <v>0</v>
      </c>
    </row>
    <row r="126" spans="1:7" x14ac:dyDescent="0.25">
      <c r="A126" s="58"/>
      <c r="B126" s="120"/>
      <c r="C126" s="95"/>
      <c r="D126" s="115"/>
      <c r="E126" s="79"/>
      <c r="F126" s="139"/>
      <c r="G126" s="97"/>
    </row>
    <row r="127" spans="1:7" x14ac:dyDescent="0.25">
      <c r="A127" s="58" t="s">
        <v>165</v>
      </c>
      <c r="B127" s="120">
        <v>3.2</v>
      </c>
      <c r="C127" s="95" t="s">
        <v>73</v>
      </c>
      <c r="D127" s="79"/>
      <c r="E127" s="79"/>
      <c r="F127" s="139"/>
      <c r="G127" s="97"/>
    </row>
    <row r="128" spans="1:7" x14ac:dyDescent="0.25">
      <c r="A128" s="58"/>
      <c r="B128" s="120"/>
      <c r="C128" s="95" t="s">
        <v>83</v>
      </c>
      <c r="D128" s="79"/>
      <c r="E128" s="79"/>
      <c r="F128" s="139"/>
      <c r="G128" s="97"/>
    </row>
    <row r="129" spans="1:7" x14ac:dyDescent="0.25">
      <c r="A129" s="58"/>
      <c r="B129" s="120"/>
      <c r="C129" s="95" t="s">
        <v>84</v>
      </c>
      <c r="D129" s="79"/>
      <c r="E129" s="79"/>
      <c r="F129" s="139"/>
      <c r="G129" s="97"/>
    </row>
    <row r="130" spans="1:7" x14ac:dyDescent="0.25">
      <c r="A130" s="58"/>
      <c r="B130" s="120"/>
      <c r="C130" s="95" t="s">
        <v>85</v>
      </c>
      <c r="D130" s="79" t="s">
        <v>18</v>
      </c>
      <c r="E130" s="79">
        <v>1</v>
      </c>
      <c r="F130" s="139"/>
      <c r="G130" s="71">
        <f>E130*F130</f>
        <v>0</v>
      </c>
    </row>
    <row r="131" spans="1:7" x14ac:dyDescent="0.25">
      <c r="A131" s="58"/>
      <c r="B131" s="120"/>
      <c r="C131" s="95"/>
      <c r="D131" s="80"/>
      <c r="E131" s="121"/>
      <c r="F131" s="106"/>
      <c r="G131" s="97"/>
    </row>
    <row r="132" spans="1:7" x14ac:dyDescent="0.25">
      <c r="A132" s="58" t="s">
        <v>166</v>
      </c>
      <c r="B132" s="144">
        <v>3.3</v>
      </c>
      <c r="C132" s="95" t="s">
        <v>86</v>
      </c>
      <c r="D132" s="115"/>
      <c r="E132" s="79"/>
      <c r="F132" s="139"/>
      <c r="G132" s="97"/>
    </row>
    <row r="133" spans="1:7" x14ac:dyDescent="0.25">
      <c r="A133" s="58"/>
      <c r="B133" s="120"/>
      <c r="C133" s="59" t="s">
        <v>87</v>
      </c>
      <c r="D133" s="115"/>
      <c r="E133" s="79"/>
      <c r="F133" s="139"/>
      <c r="G133" s="97"/>
    </row>
    <row r="134" spans="1:7" ht="13" x14ac:dyDescent="0.3">
      <c r="A134" s="58"/>
      <c r="B134" s="29"/>
      <c r="C134" s="34"/>
      <c r="D134" s="80"/>
      <c r="E134" s="80"/>
      <c r="F134" s="156"/>
      <c r="G134" s="71"/>
    </row>
    <row r="135" spans="1:7" x14ac:dyDescent="0.25">
      <c r="A135" s="58"/>
      <c r="B135" s="120"/>
      <c r="C135" s="145" t="s">
        <v>156</v>
      </c>
      <c r="D135" s="79" t="s">
        <v>88</v>
      </c>
      <c r="E135" s="79"/>
      <c r="F135" s="139">
        <v>-5000</v>
      </c>
      <c r="G135" s="97" t="s">
        <v>89</v>
      </c>
    </row>
    <row r="136" spans="1:7" x14ac:dyDescent="0.25">
      <c r="A136" s="58"/>
      <c r="B136" s="114"/>
      <c r="C136" s="145"/>
      <c r="D136" s="115"/>
      <c r="E136" s="79"/>
      <c r="F136" s="139"/>
      <c r="G136" s="97"/>
    </row>
    <row r="137" spans="1:7" x14ac:dyDescent="0.25">
      <c r="A137" s="58"/>
      <c r="B137" s="114"/>
      <c r="C137" s="145" t="s">
        <v>157</v>
      </c>
      <c r="D137" s="79" t="s">
        <v>88</v>
      </c>
      <c r="E137" s="79"/>
      <c r="F137" s="139">
        <v>-10000</v>
      </c>
      <c r="G137" s="97" t="s">
        <v>89</v>
      </c>
    </row>
    <row r="138" spans="1:7" x14ac:dyDescent="0.25">
      <c r="A138" s="58"/>
      <c r="B138" s="114"/>
      <c r="C138" s="145" t="s">
        <v>158</v>
      </c>
      <c r="D138" s="115"/>
      <c r="E138" s="79"/>
      <c r="F138" s="139"/>
      <c r="G138" s="97"/>
    </row>
    <row r="139" spans="1:7" x14ac:dyDescent="0.25">
      <c r="A139" s="58"/>
      <c r="B139" s="120"/>
      <c r="C139" s="95"/>
      <c r="D139" s="115"/>
      <c r="E139" s="79"/>
      <c r="F139" s="139"/>
      <c r="G139" s="97"/>
    </row>
    <row r="140" spans="1:7" x14ac:dyDescent="0.25">
      <c r="A140" s="58">
        <v>1.8</v>
      </c>
      <c r="B140" s="114">
        <v>3.4</v>
      </c>
      <c r="C140" s="145" t="s">
        <v>90</v>
      </c>
      <c r="D140" s="115"/>
      <c r="E140" s="79"/>
      <c r="F140" s="139"/>
      <c r="G140" s="97"/>
    </row>
    <row r="141" spans="1:7" x14ac:dyDescent="0.25">
      <c r="A141" s="58"/>
      <c r="B141" s="114"/>
      <c r="C141" s="145"/>
      <c r="D141" s="115"/>
      <c r="E141" s="79"/>
      <c r="F141" s="139"/>
      <c r="G141" s="97"/>
    </row>
    <row r="142" spans="1:7" x14ac:dyDescent="0.25">
      <c r="A142" s="58"/>
      <c r="B142" s="114"/>
      <c r="C142" s="145" t="s">
        <v>91</v>
      </c>
      <c r="D142" s="115"/>
      <c r="E142" s="79"/>
      <c r="F142" s="139"/>
      <c r="G142" s="97"/>
    </row>
    <row r="143" spans="1:7" x14ac:dyDescent="0.25">
      <c r="A143" s="58"/>
      <c r="B143" s="114"/>
      <c r="C143" s="145" t="s">
        <v>92</v>
      </c>
      <c r="D143" s="79" t="s">
        <v>93</v>
      </c>
      <c r="E143" s="79"/>
      <c r="F143" s="139">
        <v>-10000</v>
      </c>
      <c r="G143" s="97" t="s">
        <v>89</v>
      </c>
    </row>
    <row r="144" spans="1:7" x14ac:dyDescent="0.25">
      <c r="A144" s="58"/>
      <c r="B144" s="114"/>
      <c r="C144" s="145"/>
      <c r="D144" s="115"/>
      <c r="E144" s="79"/>
      <c r="F144" s="139"/>
      <c r="G144" s="97"/>
    </row>
    <row r="145" spans="1:7" x14ac:dyDescent="0.25">
      <c r="A145" s="58"/>
      <c r="B145" s="114"/>
      <c r="C145" s="145" t="s">
        <v>94</v>
      </c>
      <c r="D145" s="79" t="s">
        <v>93</v>
      </c>
      <c r="E145" s="79"/>
      <c r="F145" s="139">
        <v>-5000</v>
      </c>
      <c r="G145" s="97" t="s">
        <v>89</v>
      </c>
    </row>
    <row r="146" spans="1:7" x14ac:dyDescent="0.25">
      <c r="A146" s="58"/>
      <c r="B146" s="114"/>
      <c r="C146" s="145"/>
      <c r="D146" s="115"/>
      <c r="E146" s="79"/>
      <c r="F146" s="139"/>
      <c r="G146" s="97"/>
    </row>
    <row r="147" spans="1:7" x14ac:dyDescent="0.25">
      <c r="A147" s="58"/>
      <c r="B147" s="114"/>
      <c r="C147" s="145" t="s">
        <v>95</v>
      </c>
      <c r="D147" s="79" t="s">
        <v>93</v>
      </c>
      <c r="E147" s="79"/>
      <c r="F147" s="139">
        <v>-5000</v>
      </c>
      <c r="G147" s="97" t="s">
        <v>89</v>
      </c>
    </row>
    <row r="148" spans="1:7" x14ac:dyDescent="0.25">
      <c r="A148" s="58"/>
      <c r="B148" s="114"/>
      <c r="C148" s="145"/>
      <c r="D148" s="115"/>
      <c r="E148" s="79"/>
      <c r="F148" s="139"/>
      <c r="G148" s="97"/>
    </row>
    <row r="149" spans="1:7" x14ac:dyDescent="0.25">
      <c r="A149" s="58"/>
      <c r="B149" s="114"/>
      <c r="C149" s="145" t="s">
        <v>96</v>
      </c>
      <c r="D149" s="79" t="s">
        <v>93</v>
      </c>
      <c r="E149" s="79"/>
      <c r="F149" s="139">
        <v>-10000</v>
      </c>
      <c r="G149" s="97" t="s">
        <v>89</v>
      </c>
    </row>
    <row r="150" spans="1:7" x14ac:dyDescent="0.25">
      <c r="A150" s="58"/>
      <c r="B150" s="114"/>
      <c r="C150" s="145"/>
      <c r="D150" s="115"/>
      <c r="E150" s="79"/>
      <c r="F150" s="139"/>
      <c r="G150" s="97"/>
    </row>
    <row r="151" spans="1:7" x14ac:dyDescent="0.25">
      <c r="A151" s="58"/>
      <c r="B151" s="114"/>
      <c r="C151" s="145" t="s">
        <v>97</v>
      </c>
      <c r="D151" s="115"/>
      <c r="E151" s="79"/>
      <c r="F151" s="139"/>
      <c r="G151" s="97"/>
    </row>
    <row r="152" spans="1:7" x14ac:dyDescent="0.25">
      <c r="A152" s="58"/>
      <c r="B152" s="120"/>
      <c r="C152" s="145" t="s">
        <v>98</v>
      </c>
      <c r="D152" s="115"/>
      <c r="E152" s="79"/>
      <c r="F152" s="139"/>
      <c r="G152" s="97"/>
    </row>
    <row r="153" spans="1:7" x14ac:dyDescent="0.25">
      <c r="A153" s="58"/>
      <c r="B153" s="114"/>
      <c r="C153" s="105" t="s">
        <v>99</v>
      </c>
      <c r="D153" s="115"/>
      <c r="E153" s="79"/>
      <c r="F153" s="139"/>
      <c r="G153" s="97"/>
    </row>
    <row r="154" spans="1:7" x14ac:dyDescent="0.25">
      <c r="A154" s="58"/>
      <c r="B154" s="114"/>
      <c r="C154" s="105" t="s">
        <v>100</v>
      </c>
      <c r="D154" s="65" t="s">
        <v>93</v>
      </c>
      <c r="E154" s="70"/>
      <c r="F154" s="147">
        <v>-5000</v>
      </c>
      <c r="G154" s="97" t="s">
        <v>89</v>
      </c>
    </row>
    <row r="155" spans="1:7" x14ac:dyDescent="0.25">
      <c r="A155" s="58"/>
      <c r="B155" s="114"/>
      <c r="C155" s="145"/>
      <c r="D155" s="115"/>
      <c r="E155" s="79"/>
      <c r="F155" s="139"/>
      <c r="G155" s="97"/>
    </row>
    <row r="156" spans="1:7" x14ac:dyDescent="0.25">
      <c r="A156" s="58"/>
      <c r="B156" s="114"/>
      <c r="C156" s="145"/>
      <c r="D156" s="79"/>
      <c r="E156" s="79"/>
      <c r="F156" s="139"/>
      <c r="G156" s="97"/>
    </row>
    <row r="157" spans="1:7" x14ac:dyDescent="0.25">
      <c r="A157" s="58"/>
      <c r="B157" s="114"/>
      <c r="C157" s="145"/>
      <c r="D157" s="115"/>
      <c r="E157" s="79"/>
      <c r="F157" s="139"/>
      <c r="G157" s="97"/>
    </row>
    <row r="158" spans="1:7" x14ac:dyDescent="0.25">
      <c r="A158" s="58"/>
      <c r="B158" s="144"/>
      <c r="C158" s="95"/>
      <c r="D158" s="80"/>
      <c r="E158" s="80"/>
      <c r="F158" s="156"/>
      <c r="G158" s="71"/>
    </row>
    <row r="159" spans="1:7" x14ac:dyDescent="0.25">
      <c r="A159" s="58"/>
      <c r="B159" s="144"/>
      <c r="C159" s="95"/>
      <c r="D159" s="80"/>
      <c r="E159" s="80"/>
      <c r="F159" s="156"/>
      <c r="G159" s="71"/>
    </row>
    <row r="160" spans="1:7" x14ac:dyDescent="0.25">
      <c r="A160" s="58"/>
      <c r="B160" s="144"/>
      <c r="C160" s="95"/>
      <c r="D160" s="80"/>
      <c r="E160" s="80"/>
      <c r="F160" s="156"/>
      <c r="G160" s="71"/>
    </row>
    <row r="161" spans="1:7" x14ac:dyDescent="0.25">
      <c r="A161" s="58"/>
      <c r="B161" s="144"/>
      <c r="C161" s="95"/>
      <c r="D161" s="80"/>
      <c r="E161" s="80"/>
      <c r="F161" s="156"/>
      <c r="G161" s="71"/>
    </row>
    <row r="162" spans="1:7" x14ac:dyDescent="0.25">
      <c r="A162" s="58"/>
      <c r="B162" s="144"/>
      <c r="C162" s="95"/>
      <c r="D162" s="80"/>
      <c r="E162" s="80"/>
      <c r="F162" s="156"/>
      <c r="G162" s="71"/>
    </row>
    <row r="163" spans="1:7" x14ac:dyDescent="0.25">
      <c r="A163" s="138"/>
      <c r="B163" s="70"/>
      <c r="D163" s="70"/>
      <c r="E163" s="80"/>
      <c r="F163" s="156"/>
      <c r="G163" s="71"/>
    </row>
    <row r="164" spans="1:7" x14ac:dyDescent="0.25">
      <c r="A164" s="138"/>
      <c r="B164" s="70"/>
      <c r="D164" s="70"/>
      <c r="E164" s="80"/>
      <c r="F164" s="156"/>
      <c r="G164" s="71"/>
    </row>
    <row r="165" spans="1:7" x14ac:dyDescent="0.25">
      <c r="A165" s="58"/>
      <c r="B165" s="120"/>
      <c r="C165" s="95"/>
      <c r="D165" s="80"/>
      <c r="E165" s="80"/>
      <c r="F165" s="96"/>
      <c r="G165" s="157"/>
    </row>
    <row r="166" spans="1:7" ht="13" thickBot="1" x14ac:dyDescent="0.3">
      <c r="A166" s="138"/>
      <c r="B166" s="93"/>
      <c r="C166" s="141"/>
      <c r="D166" s="89"/>
      <c r="E166" s="70"/>
      <c r="F166" s="142"/>
      <c r="G166" s="97"/>
    </row>
    <row r="167" spans="1:7" ht="14" thickTop="1" thickBot="1" x14ac:dyDescent="0.3">
      <c r="A167" s="25" t="s">
        <v>129</v>
      </c>
      <c r="B167" s="122"/>
      <c r="C167" s="122"/>
      <c r="D167" s="122"/>
      <c r="E167" s="122"/>
      <c r="F167" s="123"/>
      <c r="G167" s="28">
        <f>SUM(G118:G166)</f>
        <v>120000</v>
      </c>
    </row>
    <row r="168" spans="1:7" ht="13.5" thickTop="1" x14ac:dyDescent="0.25">
      <c r="A168" s="61"/>
      <c r="B168" s="124"/>
      <c r="C168" s="124"/>
      <c r="D168" s="124"/>
      <c r="E168" s="124"/>
      <c r="F168" s="125"/>
      <c r="G168" s="62"/>
    </row>
    <row r="169" spans="1:7" ht="13" x14ac:dyDescent="0.3">
      <c r="A169" s="1" t="s">
        <v>130</v>
      </c>
      <c r="B169" s="124"/>
      <c r="C169" s="124"/>
      <c r="D169" s="124"/>
      <c r="E169" s="124"/>
      <c r="F169" s="125"/>
      <c r="G169" s="62"/>
    </row>
    <row r="170" spans="1:7" ht="13" thickBot="1" x14ac:dyDescent="0.3">
      <c r="E170" s="64"/>
      <c r="G170" s="65"/>
    </row>
    <row r="171" spans="1:7" ht="13.5" thickTop="1" x14ac:dyDescent="0.3">
      <c r="A171" s="7" t="s">
        <v>131</v>
      </c>
      <c r="B171" s="8" t="s">
        <v>133</v>
      </c>
      <c r="C171" s="37" t="s">
        <v>135</v>
      </c>
      <c r="D171" s="9" t="s">
        <v>136</v>
      </c>
      <c r="E171" s="9" t="s">
        <v>137</v>
      </c>
      <c r="F171" s="40" t="s">
        <v>138</v>
      </c>
      <c r="G171" s="10" t="s">
        <v>139</v>
      </c>
    </row>
    <row r="172" spans="1:7" ht="13.5" thickBot="1" x14ac:dyDescent="0.35">
      <c r="A172" s="11" t="s">
        <v>132</v>
      </c>
      <c r="B172" s="12" t="s">
        <v>134</v>
      </c>
      <c r="C172" s="13"/>
      <c r="D172" s="14"/>
      <c r="E172" s="15"/>
      <c r="F172" s="98"/>
      <c r="G172" s="41"/>
    </row>
    <row r="173" spans="1:7" ht="13.5" thickTop="1" x14ac:dyDescent="0.3">
      <c r="A173" s="257"/>
      <c r="B173" s="17"/>
      <c r="C173" s="18"/>
      <c r="D173" s="259"/>
      <c r="E173" s="260"/>
      <c r="F173" s="139"/>
      <c r="G173" s="143"/>
    </row>
    <row r="174" spans="1:7" ht="13" x14ac:dyDescent="0.3">
      <c r="A174" s="56"/>
      <c r="B174" s="114"/>
      <c r="C174" s="23" t="s">
        <v>54</v>
      </c>
      <c r="D174" s="115"/>
      <c r="E174" s="79"/>
      <c r="F174" s="139"/>
      <c r="G174" s="143">
        <f>G167</f>
        <v>120000</v>
      </c>
    </row>
    <row r="175" spans="1:7" x14ac:dyDescent="0.25">
      <c r="A175" s="58"/>
      <c r="B175" s="120"/>
      <c r="C175" s="95"/>
      <c r="D175" s="79"/>
      <c r="E175" s="79"/>
      <c r="F175" s="139"/>
      <c r="G175" s="97"/>
    </row>
    <row r="176" spans="1:7" x14ac:dyDescent="0.25">
      <c r="A176" s="58">
        <v>1.9</v>
      </c>
      <c r="B176" s="146">
        <v>3.5</v>
      </c>
      <c r="C176" s="105" t="s">
        <v>101</v>
      </c>
      <c r="D176" s="79"/>
      <c r="E176" s="79"/>
      <c r="F176" s="139"/>
      <c r="G176" s="97"/>
    </row>
    <row r="177" spans="1:7" x14ac:dyDescent="0.25">
      <c r="A177" s="58"/>
      <c r="B177" s="146"/>
      <c r="C177" s="74"/>
      <c r="D177" s="115"/>
      <c r="E177" s="79"/>
      <c r="F177" s="139"/>
      <c r="G177" s="97"/>
    </row>
    <row r="178" spans="1:7" x14ac:dyDescent="0.25">
      <c r="A178" s="58"/>
      <c r="B178" s="146"/>
      <c r="C178" s="105" t="s">
        <v>102</v>
      </c>
      <c r="D178" s="79" t="s">
        <v>93</v>
      </c>
      <c r="E178" s="79"/>
      <c r="F178" s="139">
        <v>-1000</v>
      </c>
      <c r="G178" s="97" t="s">
        <v>89</v>
      </c>
    </row>
    <row r="179" spans="1:7" x14ac:dyDescent="0.25">
      <c r="A179" s="58"/>
      <c r="B179" s="146"/>
      <c r="C179" s="105"/>
      <c r="D179" s="115"/>
      <c r="E179" s="79"/>
      <c r="F179" s="139"/>
      <c r="G179" s="97"/>
    </row>
    <row r="180" spans="1:7" x14ac:dyDescent="0.25">
      <c r="A180" s="58"/>
      <c r="B180" s="146"/>
      <c r="C180" s="105" t="s">
        <v>103</v>
      </c>
      <c r="D180" s="79" t="s">
        <v>93</v>
      </c>
      <c r="E180" s="79"/>
      <c r="F180" s="139">
        <v>-2000</v>
      </c>
      <c r="G180" s="97" t="s">
        <v>89</v>
      </c>
    </row>
    <row r="181" spans="1:7" x14ac:dyDescent="0.25">
      <c r="A181" s="58"/>
      <c r="B181" s="146"/>
      <c r="C181" s="105"/>
      <c r="D181" s="115"/>
      <c r="E181" s="79"/>
      <c r="F181" s="139"/>
      <c r="G181" s="97"/>
    </row>
    <row r="182" spans="1:7" x14ac:dyDescent="0.25">
      <c r="A182" s="58"/>
      <c r="B182" s="146"/>
      <c r="C182" s="105" t="s">
        <v>104</v>
      </c>
      <c r="D182" s="79" t="s">
        <v>93</v>
      </c>
      <c r="E182" s="79"/>
      <c r="F182" s="139">
        <v>-1000</v>
      </c>
      <c r="G182" s="97" t="s">
        <v>89</v>
      </c>
    </row>
    <row r="183" spans="1:7" x14ac:dyDescent="0.25">
      <c r="A183" s="58"/>
      <c r="B183" s="146"/>
      <c r="C183" s="105"/>
      <c r="D183" s="115"/>
      <c r="E183" s="79"/>
      <c r="F183" s="139"/>
      <c r="G183" s="97"/>
    </row>
    <row r="184" spans="1:7" x14ac:dyDescent="0.25">
      <c r="A184" s="58"/>
      <c r="B184" s="146"/>
      <c r="C184" s="105" t="s">
        <v>105</v>
      </c>
      <c r="D184" s="115"/>
      <c r="E184" s="79"/>
      <c r="F184" s="139"/>
      <c r="G184" s="97"/>
    </row>
    <row r="185" spans="1:7" x14ac:dyDescent="0.25">
      <c r="A185" s="58"/>
      <c r="B185" s="146"/>
      <c r="C185" s="105" t="s">
        <v>106</v>
      </c>
      <c r="D185" s="115"/>
      <c r="E185" s="79"/>
      <c r="F185" s="139"/>
      <c r="G185" s="97"/>
    </row>
    <row r="186" spans="1:7" x14ac:dyDescent="0.25">
      <c r="A186" s="58"/>
      <c r="B186" s="146"/>
      <c r="C186" s="105" t="s">
        <v>107</v>
      </c>
      <c r="D186" s="65" t="s">
        <v>93</v>
      </c>
      <c r="E186" s="70"/>
      <c r="F186" s="147">
        <v>-3000</v>
      </c>
      <c r="G186" s="97" t="s">
        <v>89</v>
      </c>
    </row>
    <row r="187" spans="1:7" x14ac:dyDescent="0.25">
      <c r="A187" s="58"/>
      <c r="B187" s="146"/>
      <c r="C187" s="105"/>
      <c r="D187" s="115"/>
      <c r="E187" s="79"/>
      <c r="F187" s="139"/>
      <c r="G187" s="97"/>
    </row>
    <row r="188" spans="1:7" x14ac:dyDescent="0.25">
      <c r="A188" s="58"/>
      <c r="B188" s="146"/>
      <c r="C188" s="105" t="s">
        <v>108</v>
      </c>
      <c r="D188" s="115"/>
      <c r="E188" s="79"/>
      <c r="F188" s="139"/>
      <c r="G188" s="97"/>
    </row>
    <row r="189" spans="1:7" x14ac:dyDescent="0.25">
      <c r="A189" s="58"/>
      <c r="B189" s="146"/>
      <c r="C189" s="105" t="s">
        <v>109</v>
      </c>
      <c r="D189" s="79" t="s">
        <v>93</v>
      </c>
      <c r="E189" s="79"/>
      <c r="F189" s="139">
        <v>-1000</v>
      </c>
      <c r="G189" s="97" t="s">
        <v>89</v>
      </c>
    </row>
    <row r="190" spans="1:7" x14ac:dyDescent="0.25">
      <c r="A190" s="58"/>
      <c r="B190" s="146"/>
      <c r="C190" s="105"/>
      <c r="D190" s="65"/>
      <c r="E190" s="70"/>
      <c r="F190" s="147"/>
      <c r="G190" s="97"/>
    </row>
    <row r="191" spans="1:7" x14ac:dyDescent="0.25">
      <c r="A191" s="58"/>
      <c r="B191" s="146"/>
      <c r="C191" s="105" t="s">
        <v>110</v>
      </c>
      <c r="D191" s="115"/>
      <c r="E191" s="79"/>
      <c r="F191" s="139"/>
      <c r="G191" s="97"/>
    </row>
    <row r="192" spans="1:7" x14ac:dyDescent="0.25">
      <c r="A192" s="58"/>
      <c r="B192" s="146"/>
      <c r="C192" s="105" t="s">
        <v>111</v>
      </c>
      <c r="D192" s="79" t="s">
        <v>93</v>
      </c>
      <c r="E192" s="79"/>
      <c r="F192" s="139">
        <v>-500</v>
      </c>
      <c r="G192" s="97" t="s">
        <v>89</v>
      </c>
    </row>
    <row r="193" spans="1:7" x14ac:dyDescent="0.25">
      <c r="A193" s="58"/>
      <c r="B193" s="146"/>
      <c r="C193" s="105"/>
      <c r="D193" s="79"/>
      <c r="E193" s="79"/>
      <c r="F193" s="139"/>
      <c r="G193" s="97"/>
    </row>
    <row r="194" spans="1:7" x14ac:dyDescent="0.25">
      <c r="A194" s="58"/>
      <c r="B194" s="120"/>
      <c r="C194" s="145" t="s">
        <v>112</v>
      </c>
      <c r="D194" s="79"/>
      <c r="E194" s="79"/>
      <c r="F194" s="139"/>
      <c r="G194" s="97"/>
    </row>
    <row r="195" spans="1:7" x14ac:dyDescent="0.25">
      <c r="A195" s="58"/>
      <c r="B195" s="114"/>
      <c r="C195" s="145" t="s">
        <v>113</v>
      </c>
      <c r="D195" s="79" t="s">
        <v>93</v>
      </c>
      <c r="E195" s="79"/>
      <c r="F195" s="139">
        <v>-500</v>
      </c>
      <c r="G195" s="97" t="s">
        <v>89</v>
      </c>
    </row>
    <row r="196" spans="1:7" x14ac:dyDescent="0.25">
      <c r="A196" s="58"/>
      <c r="B196" s="114"/>
      <c r="C196" s="145"/>
      <c r="D196" s="79"/>
      <c r="E196" s="79"/>
      <c r="F196" s="139"/>
      <c r="G196" s="97"/>
    </row>
    <row r="197" spans="1:7" x14ac:dyDescent="0.25">
      <c r="A197" s="58"/>
      <c r="B197" s="146"/>
      <c r="C197" s="105" t="s">
        <v>114</v>
      </c>
      <c r="D197" s="115"/>
      <c r="E197" s="79"/>
      <c r="F197" s="139"/>
      <c r="G197" s="97"/>
    </row>
    <row r="198" spans="1:7" x14ac:dyDescent="0.25">
      <c r="A198" s="58"/>
      <c r="B198" s="146"/>
      <c r="C198" s="105" t="s">
        <v>115</v>
      </c>
      <c r="D198" s="115"/>
      <c r="E198" s="79"/>
      <c r="F198" s="139"/>
      <c r="G198" s="97"/>
    </row>
    <row r="199" spans="1:7" x14ac:dyDescent="0.25">
      <c r="A199" s="58"/>
      <c r="B199" s="146"/>
      <c r="C199" s="105" t="s">
        <v>116</v>
      </c>
      <c r="D199" s="79" t="s">
        <v>93</v>
      </c>
      <c r="E199" s="79"/>
      <c r="F199" s="139">
        <v>-2000</v>
      </c>
      <c r="G199" s="97" t="s">
        <v>89</v>
      </c>
    </row>
    <row r="200" spans="1:7" x14ac:dyDescent="0.25">
      <c r="A200" s="58"/>
      <c r="B200" s="146"/>
      <c r="C200" s="105"/>
      <c r="D200" s="79"/>
      <c r="E200" s="79"/>
      <c r="F200" s="139"/>
      <c r="G200" s="97"/>
    </row>
    <row r="201" spans="1:7" x14ac:dyDescent="0.25">
      <c r="A201" s="58"/>
      <c r="B201" s="146"/>
      <c r="C201" s="105" t="s">
        <v>117</v>
      </c>
      <c r="D201" s="79" t="s">
        <v>93</v>
      </c>
      <c r="E201" s="79"/>
      <c r="F201" s="139">
        <v>-2000</v>
      </c>
      <c r="G201" s="97" t="s">
        <v>89</v>
      </c>
    </row>
    <row r="202" spans="1:7" x14ac:dyDescent="0.25">
      <c r="A202" s="58"/>
      <c r="B202" s="146"/>
      <c r="C202" s="105"/>
      <c r="D202" s="65"/>
      <c r="E202" s="70"/>
      <c r="F202" s="147"/>
      <c r="G202" s="97"/>
    </row>
    <row r="203" spans="1:7" x14ac:dyDescent="0.25">
      <c r="A203" s="58"/>
      <c r="C203" s="105" t="s">
        <v>118</v>
      </c>
      <c r="D203" s="115"/>
      <c r="E203" s="79"/>
      <c r="F203" s="139"/>
      <c r="G203" s="97"/>
    </row>
    <row r="204" spans="1:7" x14ac:dyDescent="0.25">
      <c r="A204" s="58"/>
      <c r="C204" s="105" t="s">
        <v>119</v>
      </c>
      <c r="D204" s="79" t="s">
        <v>93</v>
      </c>
      <c r="E204" s="79"/>
      <c r="F204" s="139">
        <v>-500</v>
      </c>
      <c r="G204" s="97" t="s">
        <v>89</v>
      </c>
    </row>
    <row r="205" spans="1:7" x14ac:dyDescent="0.25">
      <c r="A205" s="58"/>
      <c r="B205" s="146"/>
      <c r="C205" s="105"/>
      <c r="D205" s="79"/>
      <c r="E205" s="79"/>
      <c r="F205" s="139"/>
      <c r="G205" s="97"/>
    </row>
    <row r="206" spans="1:7" x14ac:dyDescent="0.25">
      <c r="A206" s="58"/>
      <c r="B206" s="146"/>
      <c r="C206" s="105"/>
      <c r="D206" s="65"/>
      <c r="E206" s="70"/>
      <c r="F206" s="147"/>
      <c r="G206" s="97"/>
    </row>
    <row r="207" spans="1:7" x14ac:dyDescent="0.25">
      <c r="A207" s="58"/>
      <c r="B207" s="146"/>
      <c r="C207" s="105"/>
      <c r="D207" s="115"/>
      <c r="E207" s="79"/>
      <c r="F207" s="139"/>
      <c r="G207" s="97"/>
    </row>
    <row r="208" spans="1:7" x14ac:dyDescent="0.25">
      <c r="A208" s="58"/>
      <c r="B208" s="146"/>
      <c r="C208" s="105"/>
      <c r="D208" s="79"/>
      <c r="E208" s="79"/>
      <c r="F208" s="139"/>
      <c r="G208" s="97"/>
    </row>
    <row r="209" spans="1:7" x14ac:dyDescent="0.25">
      <c r="A209" s="58"/>
      <c r="B209" s="146"/>
      <c r="C209" s="105"/>
      <c r="D209" s="79"/>
      <c r="E209" s="79"/>
      <c r="F209" s="139"/>
      <c r="G209" s="97"/>
    </row>
    <row r="210" spans="1:7" x14ac:dyDescent="0.25">
      <c r="A210" s="58"/>
      <c r="B210" s="120"/>
      <c r="C210" s="145"/>
      <c r="D210" s="79"/>
      <c r="E210" s="79"/>
      <c r="F210" s="139"/>
      <c r="G210" s="97"/>
    </row>
    <row r="211" spans="1:7" x14ac:dyDescent="0.25">
      <c r="A211" s="58"/>
      <c r="B211" s="114"/>
      <c r="C211" s="145"/>
      <c r="D211" s="79"/>
      <c r="E211" s="79"/>
      <c r="F211" s="139"/>
      <c r="G211" s="97"/>
    </row>
    <row r="212" spans="1:7" x14ac:dyDescent="0.25">
      <c r="A212" s="58"/>
      <c r="B212" s="114"/>
      <c r="C212" s="145"/>
      <c r="D212" s="79"/>
      <c r="E212" s="79"/>
      <c r="F212" s="139"/>
      <c r="G212" s="97"/>
    </row>
    <row r="213" spans="1:7" x14ac:dyDescent="0.25">
      <c r="A213" s="58"/>
      <c r="B213" s="146"/>
      <c r="C213" s="105"/>
      <c r="D213" s="115"/>
      <c r="E213" s="79"/>
      <c r="F213" s="139"/>
      <c r="G213" s="97"/>
    </row>
    <row r="214" spans="1:7" x14ac:dyDescent="0.25">
      <c r="A214" s="58"/>
      <c r="B214" s="146"/>
      <c r="C214" s="105"/>
      <c r="D214" s="115"/>
      <c r="E214" s="79"/>
      <c r="F214" s="139"/>
      <c r="G214" s="97"/>
    </row>
    <row r="215" spans="1:7" x14ac:dyDescent="0.25">
      <c r="A215" s="58"/>
      <c r="B215" s="146"/>
      <c r="C215" s="105"/>
      <c r="D215" s="79"/>
      <c r="E215" s="79"/>
      <c r="F215" s="139"/>
      <c r="G215" s="97"/>
    </row>
    <row r="216" spans="1:7" x14ac:dyDescent="0.25">
      <c r="A216" s="58"/>
      <c r="B216" s="146"/>
      <c r="C216" s="105"/>
      <c r="D216" s="79"/>
      <c r="E216" s="79"/>
      <c r="F216" s="139"/>
      <c r="G216" s="97"/>
    </row>
    <row r="217" spans="1:7" x14ac:dyDescent="0.25">
      <c r="A217" s="58"/>
      <c r="B217" s="146"/>
      <c r="C217" s="105"/>
      <c r="D217" s="79"/>
      <c r="E217" s="79"/>
      <c r="F217" s="139"/>
      <c r="G217" s="97"/>
    </row>
    <row r="218" spans="1:7" x14ac:dyDescent="0.25">
      <c r="A218" s="58"/>
      <c r="B218" s="146"/>
      <c r="C218" s="105"/>
      <c r="D218" s="65"/>
      <c r="E218" s="70"/>
      <c r="F218" s="147"/>
      <c r="G218" s="97"/>
    </row>
    <row r="219" spans="1:7" x14ac:dyDescent="0.25">
      <c r="A219" s="58"/>
      <c r="C219" s="105"/>
      <c r="D219" s="115"/>
      <c r="E219" s="79"/>
      <c r="F219" s="139"/>
      <c r="G219" s="97"/>
    </row>
    <row r="220" spans="1:7" x14ac:dyDescent="0.25">
      <c r="A220" s="58"/>
      <c r="C220" s="105"/>
      <c r="D220" s="79"/>
      <c r="E220" s="79"/>
      <c r="F220" s="139"/>
      <c r="G220" s="97"/>
    </row>
    <row r="221" spans="1:7" x14ac:dyDescent="0.25">
      <c r="A221" s="58"/>
      <c r="C221" s="105"/>
      <c r="D221" s="65"/>
      <c r="E221" s="70"/>
      <c r="F221" s="147"/>
      <c r="G221" s="97"/>
    </row>
    <row r="222" spans="1:7" x14ac:dyDescent="0.25">
      <c r="A222" s="58"/>
      <c r="C222" s="105"/>
      <c r="D222" s="65"/>
      <c r="E222" s="70"/>
      <c r="F222" s="147"/>
      <c r="G222" s="97"/>
    </row>
    <row r="223" spans="1:7" x14ac:dyDescent="0.25">
      <c r="A223" s="58"/>
      <c r="C223" s="105"/>
      <c r="D223" s="65"/>
      <c r="E223" s="70"/>
      <c r="F223" s="147"/>
      <c r="G223" s="97"/>
    </row>
    <row r="224" spans="1:7" ht="13" thickBot="1" x14ac:dyDescent="0.3">
      <c r="A224" s="58"/>
      <c r="C224" s="105"/>
      <c r="D224" s="65"/>
      <c r="E224" s="70"/>
      <c r="F224" s="147"/>
      <c r="G224" s="97"/>
    </row>
    <row r="225" spans="1:7" ht="14" thickTop="1" thickBot="1" x14ac:dyDescent="0.3">
      <c r="A225" s="25" t="s">
        <v>120</v>
      </c>
      <c r="B225" s="122"/>
      <c r="C225" s="122"/>
      <c r="D225" s="122"/>
      <c r="E225" s="122"/>
      <c r="F225" s="123"/>
      <c r="G225" s="28">
        <f>SUM(G174:G224)</f>
        <v>120000</v>
      </c>
    </row>
    <row r="226" spans="1:7" ht="13" thickTop="1" x14ac:dyDescent="0.25">
      <c r="E226" s="64"/>
      <c r="G226" s="65"/>
    </row>
  </sheetData>
  <phoneticPr fontId="0" type="noConversion"/>
  <pageMargins left="0.59055118110236227" right="0.39370078740157483" top="0.78740157480314965" bottom="0.78740157480314965" header="0.39370078740157483" footer="0.39370078740157483"/>
  <pageSetup paperSize="9" firstPageNumber="31" orientation="portrait" useFirstPageNumber="1" r:id="rId1"/>
  <headerFooter alignWithMargins="0">
    <oddHeader xml:space="preserve">&amp;LA 3-Year Framework Agreement for the Drilling, Testing and Equipping of Boreholes,
for the Limpopo Department of Agriculture and Rural Development&amp;R
Bid No: ACDP 24/01
</oddHeader>
    <oddFooter>&amp;LContract
Part C2: Pricing Data&amp;CC&amp;PofC122&amp;RC2.2
Bills of Quantities</oddFooter>
  </headerFooter>
  <rowBreaks count="3" manualBreakCount="3">
    <brk id="54" max="16383" man="1"/>
    <brk id="111" max="16383" man="1"/>
    <brk id="1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2"/>
  <sheetViews>
    <sheetView view="pageLayout" topLeftCell="A172" zoomScale="120" zoomScaleNormal="100" zoomScaleSheetLayoutView="100" zoomScalePageLayoutView="120" workbookViewId="0">
      <selection activeCell="G199" sqref="G199"/>
    </sheetView>
  </sheetViews>
  <sheetFormatPr defaultColWidth="9" defaultRowHeight="12.5" x14ac:dyDescent="0.25"/>
  <cols>
    <col min="1" max="1" width="7" style="94" customWidth="1"/>
    <col min="2" max="2" width="8.1796875" style="64" customWidth="1"/>
    <col min="3" max="3" width="43.6328125" style="64" customWidth="1"/>
    <col min="4" max="4" width="7.7265625" style="65" customWidth="1"/>
    <col min="5" max="5" width="7" style="65" customWidth="1"/>
    <col min="6" max="6" width="8.90625" style="76" customWidth="1"/>
    <col min="7" max="7" width="12" style="111" customWidth="1"/>
    <col min="8" max="16384" width="9" style="99"/>
  </cols>
  <sheetData>
    <row r="1" spans="1:7" ht="13" x14ac:dyDescent="0.3">
      <c r="A1" s="1"/>
      <c r="B1" s="3"/>
      <c r="G1" s="65"/>
    </row>
    <row r="2" spans="1:7" ht="13" x14ac:dyDescent="0.3">
      <c r="A2" s="1" t="s">
        <v>186</v>
      </c>
      <c r="B2" s="3"/>
      <c r="C2" s="1"/>
      <c r="G2" s="65"/>
    </row>
    <row r="3" spans="1:7" ht="13.5" thickBot="1" x14ac:dyDescent="0.35">
      <c r="A3" s="5"/>
      <c r="B3" s="6"/>
      <c r="C3" s="5"/>
      <c r="D3" s="68"/>
      <c r="E3" s="68"/>
      <c r="F3" s="77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81"/>
      <c r="B6" s="182"/>
      <c r="C6" s="183"/>
      <c r="D6" s="183"/>
      <c r="E6" s="182"/>
      <c r="F6" s="179"/>
      <c r="G6" s="180"/>
    </row>
    <row r="7" spans="1:7" ht="13" x14ac:dyDescent="0.3">
      <c r="A7" s="184">
        <v>2</v>
      </c>
      <c r="B7" s="179"/>
      <c r="C7" s="185" t="s">
        <v>208</v>
      </c>
      <c r="D7" s="179"/>
      <c r="E7" s="179"/>
      <c r="F7" s="179"/>
      <c r="G7" s="180"/>
    </row>
    <row r="8" spans="1:7" ht="13" x14ac:dyDescent="0.3">
      <c r="A8" s="101"/>
      <c r="B8" s="102"/>
      <c r="C8" s="1"/>
      <c r="D8" s="108"/>
      <c r="E8" s="70"/>
      <c r="F8" s="108"/>
      <c r="G8" s="148"/>
    </row>
    <row r="9" spans="1:7" ht="13" x14ac:dyDescent="0.3">
      <c r="A9" s="87">
        <v>2.1</v>
      </c>
      <c r="B9" s="17" t="s">
        <v>125</v>
      </c>
      <c r="C9" s="1" t="s">
        <v>185</v>
      </c>
      <c r="D9" s="70"/>
      <c r="E9" s="70"/>
      <c r="F9" s="108"/>
      <c r="G9" s="148"/>
    </row>
    <row r="10" spans="1:7" ht="13" x14ac:dyDescent="0.3">
      <c r="A10" s="86"/>
      <c r="B10" s="17" t="s">
        <v>3</v>
      </c>
      <c r="D10" s="70"/>
      <c r="E10" s="104"/>
      <c r="F10" s="73"/>
      <c r="G10" s="149"/>
    </row>
    <row r="11" spans="1:7" x14ac:dyDescent="0.25">
      <c r="A11" s="86" t="s">
        <v>187</v>
      </c>
      <c r="B11" s="70" t="s">
        <v>5</v>
      </c>
      <c r="C11" s="82" t="s">
        <v>179</v>
      </c>
      <c r="D11" s="70"/>
      <c r="E11" s="85"/>
      <c r="F11" s="73"/>
      <c r="G11" s="149"/>
    </row>
    <row r="12" spans="1:7" x14ac:dyDescent="0.25">
      <c r="A12" s="86"/>
      <c r="B12" s="70"/>
      <c r="C12" s="82" t="s">
        <v>180</v>
      </c>
      <c r="D12" s="70" t="s">
        <v>6</v>
      </c>
      <c r="E12" s="85">
        <v>1</v>
      </c>
      <c r="F12" s="73"/>
      <c r="G12" s="71">
        <f>E12*F12</f>
        <v>0</v>
      </c>
    </row>
    <row r="13" spans="1:7" x14ac:dyDescent="0.25">
      <c r="A13" s="86"/>
      <c r="B13" s="70"/>
      <c r="C13" s="82"/>
      <c r="D13" s="70"/>
      <c r="E13" s="70"/>
      <c r="F13" s="73"/>
      <c r="G13" s="149"/>
    </row>
    <row r="14" spans="1:7" x14ac:dyDescent="0.25">
      <c r="A14" s="86" t="s">
        <v>188</v>
      </c>
      <c r="B14" s="70"/>
      <c r="C14" s="95" t="s">
        <v>169</v>
      </c>
      <c r="D14" s="79" t="s">
        <v>35</v>
      </c>
      <c r="E14" s="115">
        <v>1</v>
      </c>
      <c r="F14" s="73"/>
      <c r="G14" s="71">
        <f>E14*F14</f>
        <v>0</v>
      </c>
    </row>
    <row r="15" spans="1:7" x14ac:dyDescent="0.25">
      <c r="A15" s="86"/>
      <c r="B15" s="70"/>
      <c r="C15" s="95"/>
      <c r="D15" s="79"/>
      <c r="E15" s="115"/>
      <c r="F15" s="73"/>
      <c r="G15" s="149"/>
    </row>
    <row r="16" spans="1:7" x14ac:dyDescent="0.25">
      <c r="A16" s="86" t="s">
        <v>189</v>
      </c>
      <c r="B16" s="70"/>
      <c r="C16" s="95" t="s">
        <v>170</v>
      </c>
      <c r="D16" s="79" t="s">
        <v>171</v>
      </c>
      <c r="E16" s="115">
        <v>1</v>
      </c>
      <c r="F16" s="73"/>
      <c r="G16" s="71">
        <f>E16*F16</f>
        <v>0</v>
      </c>
    </row>
    <row r="17" spans="1:7" x14ac:dyDescent="0.25">
      <c r="A17" s="86"/>
      <c r="B17" s="70"/>
      <c r="C17" s="95"/>
      <c r="D17" s="79"/>
      <c r="E17" s="115"/>
      <c r="F17" s="73"/>
      <c r="G17" s="149"/>
    </row>
    <row r="18" spans="1:7" x14ac:dyDescent="0.25">
      <c r="A18" s="57" t="s">
        <v>190</v>
      </c>
      <c r="B18" s="70"/>
      <c r="C18" s="95" t="s">
        <v>172</v>
      </c>
      <c r="D18" s="79"/>
      <c r="E18" s="79"/>
      <c r="F18" s="73"/>
      <c r="G18" s="149"/>
    </row>
    <row r="19" spans="1:7" x14ac:dyDescent="0.25">
      <c r="A19" s="86"/>
      <c r="B19" s="70"/>
      <c r="C19" s="95" t="s">
        <v>173</v>
      </c>
      <c r="D19" s="79" t="s">
        <v>174</v>
      </c>
      <c r="E19" s="79">
        <v>1</v>
      </c>
      <c r="F19" s="73"/>
      <c r="G19" s="71">
        <f>E19*F19</f>
        <v>0</v>
      </c>
    </row>
    <row r="20" spans="1:7" x14ac:dyDescent="0.25">
      <c r="A20" s="57"/>
      <c r="B20" s="70"/>
      <c r="D20" s="70"/>
      <c r="E20" s="85"/>
      <c r="F20" s="73"/>
      <c r="G20" s="149"/>
    </row>
    <row r="21" spans="1:7" x14ac:dyDescent="0.25">
      <c r="A21" s="57" t="s">
        <v>191</v>
      </c>
      <c r="B21" s="70" t="s">
        <v>184</v>
      </c>
      <c r="C21" s="166" t="s">
        <v>182</v>
      </c>
      <c r="D21" s="70"/>
      <c r="E21" s="70"/>
      <c r="F21" s="78"/>
      <c r="G21" s="149"/>
    </row>
    <row r="22" spans="1:7" ht="13" x14ac:dyDescent="0.3">
      <c r="A22" s="19"/>
      <c r="B22" s="70"/>
      <c r="C22" s="64" t="s">
        <v>183</v>
      </c>
      <c r="D22" s="70" t="s">
        <v>6</v>
      </c>
      <c r="E22" s="85">
        <v>1</v>
      </c>
      <c r="F22" s="73"/>
      <c r="G22" s="71">
        <f>E22*F22</f>
        <v>0</v>
      </c>
    </row>
    <row r="23" spans="1:7" x14ac:dyDescent="0.25">
      <c r="A23" s="90"/>
      <c r="B23" s="81"/>
      <c r="C23" s="82"/>
      <c r="D23" s="93"/>
      <c r="E23" s="79"/>
      <c r="F23" s="73"/>
      <c r="G23" s="149"/>
    </row>
    <row r="24" spans="1:7" ht="13" x14ac:dyDescent="0.3">
      <c r="A24" s="90"/>
      <c r="B24" s="81"/>
      <c r="C24" s="168" t="s">
        <v>210</v>
      </c>
      <c r="D24" s="70"/>
      <c r="E24" s="85"/>
      <c r="F24" s="73"/>
      <c r="G24" s="149"/>
    </row>
    <row r="25" spans="1:7" ht="13" x14ac:dyDescent="0.3">
      <c r="A25" s="90"/>
      <c r="B25" s="70"/>
      <c r="C25" s="168" t="s">
        <v>299</v>
      </c>
      <c r="D25" s="70"/>
      <c r="E25" s="80"/>
      <c r="F25" s="73"/>
      <c r="G25" s="149"/>
    </row>
    <row r="26" spans="1:7" ht="13" x14ac:dyDescent="0.3">
      <c r="A26" s="57"/>
      <c r="B26" s="81"/>
      <c r="C26" s="168" t="s">
        <v>300</v>
      </c>
      <c r="D26" s="70"/>
      <c r="E26" s="80"/>
      <c r="F26" s="73"/>
      <c r="G26" s="149"/>
    </row>
    <row r="27" spans="1:7" x14ac:dyDescent="0.25">
      <c r="A27" s="57"/>
      <c r="B27" s="81"/>
      <c r="D27" s="70"/>
      <c r="E27" s="80"/>
      <c r="F27" s="78"/>
      <c r="G27" s="149"/>
    </row>
    <row r="28" spans="1:7" ht="13" x14ac:dyDescent="0.3">
      <c r="A28" s="19">
        <v>2.2000000000000002</v>
      </c>
      <c r="B28" s="81"/>
      <c r="C28" s="169" t="s">
        <v>219</v>
      </c>
      <c r="D28" s="70"/>
      <c r="E28" s="80"/>
      <c r="F28" s="78"/>
      <c r="G28" s="150"/>
    </row>
    <row r="29" spans="1:7" x14ac:dyDescent="0.25">
      <c r="A29" s="57" t="s">
        <v>215</v>
      </c>
      <c r="B29" s="70"/>
      <c r="C29" s="82" t="s">
        <v>211</v>
      </c>
      <c r="D29" s="70" t="s">
        <v>6</v>
      </c>
      <c r="E29" s="85">
        <v>1</v>
      </c>
      <c r="F29" s="78"/>
      <c r="G29" s="71">
        <f>E29*F29</f>
        <v>0</v>
      </c>
    </row>
    <row r="30" spans="1:7" x14ac:dyDescent="0.25">
      <c r="A30" s="57"/>
      <c r="B30" s="70"/>
      <c r="D30" s="70"/>
      <c r="E30" s="80"/>
      <c r="F30" s="78"/>
      <c r="G30" s="149"/>
    </row>
    <row r="31" spans="1:7" ht="13" x14ac:dyDescent="0.3">
      <c r="A31" s="57" t="s">
        <v>216</v>
      </c>
      <c r="B31" s="102"/>
      <c r="C31" s="64" t="s">
        <v>212</v>
      </c>
      <c r="D31" s="70" t="s">
        <v>6</v>
      </c>
      <c r="E31" s="85">
        <v>1</v>
      </c>
      <c r="F31" s="78"/>
      <c r="G31" s="71">
        <f>E31*F31</f>
        <v>0</v>
      </c>
    </row>
    <row r="32" spans="1:7" ht="13" x14ac:dyDescent="0.3">
      <c r="A32" s="57"/>
      <c r="B32" s="102"/>
      <c r="C32" s="1"/>
      <c r="D32" s="70"/>
      <c r="E32" s="70"/>
      <c r="F32" s="78"/>
      <c r="G32" s="150"/>
    </row>
    <row r="33" spans="1:7" x14ac:dyDescent="0.25">
      <c r="A33" s="57" t="s">
        <v>217</v>
      </c>
      <c r="B33" s="70"/>
      <c r="C33" s="64" t="s">
        <v>213</v>
      </c>
      <c r="D33" s="70" t="s">
        <v>6</v>
      </c>
      <c r="E33" s="85">
        <v>1</v>
      </c>
      <c r="F33" s="78"/>
      <c r="G33" s="71">
        <f>E33*F33</f>
        <v>0</v>
      </c>
    </row>
    <row r="34" spans="1:7" x14ac:dyDescent="0.25">
      <c r="A34" s="57"/>
      <c r="B34" s="70"/>
      <c r="C34" s="82"/>
      <c r="D34" s="70"/>
      <c r="E34" s="85"/>
      <c r="F34" s="78"/>
      <c r="G34" s="150"/>
    </row>
    <row r="35" spans="1:7" x14ac:dyDescent="0.25">
      <c r="A35" s="57" t="s">
        <v>218</v>
      </c>
      <c r="B35" s="70"/>
      <c r="C35" s="82" t="s">
        <v>214</v>
      </c>
      <c r="D35" s="70" t="s">
        <v>6</v>
      </c>
      <c r="E35" s="85">
        <v>1</v>
      </c>
      <c r="F35" s="78"/>
      <c r="G35" s="71">
        <f>E35*F35</f>
        <v>0</v>
      </c>
    </row>
    <row r="36" spans="1:7" x14ac:dyDescent="0.25">
      <c r="A36" s="86"/>
      <c r="B36" s="70"/>
      <c r="C36" s="82"/>
      <c r="D36" s="70"/>
      <c r="E36" s="70"/>
      <c r="F36" s="78"/>
      <c r="G36" s="150"/>
    </row>
    <row r="37" spans="1:7" ht="13" x14ac:dyDescent="0.3">
      <c r="A37" s="87">
        <v>2.2999999999999998</v>
      </c>
      <c r="B37" s="70"/>
      <c r="C37" s="170" t="s">
        <v>222</v>
      </c>
      <c r="D37" s="70"/>
      <c r="E37" s="85"/>
      <c r="F37" s="78"/>
      <c r="G37" s="150"/>
    </row>
    <row r="38" spans="1:7" ht="13" x14ac:dyDescent="0.3">
      <c r="A38" s="86"/>
      <c r="B38" s="70"/>
      <c r="C38" s="170" t="s">
        <v>221</v>
      </c>
      <c r="D38" s="70"/>
      <c r="E38" s="85"/>
      <c r="F38" s="78"/>
      <c r="G38" s="149"/>
    </row>
    <row r="39" spans="1:7" x14ac:dyDescent="0.25">
      <c r="A39" s="86" t="s">
        <v>220</v>
      </c>
      <c r="B39" s="70"/>
      <c r="C39" s="105" t="s">
        <v>223</v>
      </c>
      <c r="D39" s="70" t="s">
        <v>6</v>
      </c>
      <c r="E39" s="85">
        <v>1</v>
      </c>
      <c r="F39" s="78"/>
      <c r="G39" s="71">
        <f>E39*F39</f>
        <v>0</v>
      </c>
    </row>
    <row r="40" spans="1:7" x14ac:dyDescent="0.25">
      <c r="A40" s="86"/>
      <c r="B40" s="70"/>
      <c r="C40" s="166"/>
      <c r="D40" s="70"/>
      <c r="E40" s="70"/>
      <c r="F40" s="78"/>
      <c r="G40" s="149"/>
    </row>
    <row r="41" spans="1:7" x14ac:dyDescent="0.25">
      <c r="A41" s="86" t="s">
        <v>226</v>
      </c>
      <c r="B41" s="70"/>
      <c r="C41" s="64" t="s">
        <v>224</v>
      </c>
      <c r="D41" s="70" t="s">
        <v>6</v>
      </c>
      <c r="E41" s="85">
        <v>1</v>
      </c>
      <c r="F41" s="78"/>
      <c r="G41" s="71">
        <f>E41*F41</f>
        <v>0</v>
      </c>
    </row>
    <row r="42" spans="1:7" x14ac:dyDescent="0.25">
      <c r="A42" s="86"/>
      <c r="B42" s="70"/>
      <c r="D42" s="70"/>
      <c r="E42" s="85"/>
      <c r="F42" s="78"/>
      <c r="G42" s="150"/>
    </row>
    <row r="43" spans="1:7" x14ac:dyDescent="0.25">
      <c r="A43" s="86" t="s">
        <v>227</v>
      </c>
      <c r="B43" s="70"/>
      <c r="C43" s="64" t="s">
        <v>225</v>
      </c>
      <c r="D43" s="70" t="s">
        <v>6</v>
      </c>
      <c r="E43" s="85">
        <v>1</v>
      </c>
      <c r="F43" s="73"/>
      <c r="G43" s="71">
        <f>E43*F43</f>
        <v>0</v>
      </c>
    </row>
    <row r="44" spans="1:7" x14ac:dyDescent="0.25">
      <c r="A44" s="57"/>
      <c r="B44" s="70"/>
      <c r="C44" s="82"/>
      <c r="D44" s="70"/>
      <c r="E44" s="80"/>
      <c r="F44" s="73"/>
      <c r="G44" s="149"/>
    </row>
    <row r="45" spans="1:7" ht="13" x14ac:dyDescent="0.3">
      <c r="A45" s="19"/>
      <c r="B45" s="70"/>
      <c r="C45" s="1" t="s">
        <v>228</v>
      </c>
      <c r="D45" s="70"/>
      <c r="E45" s="161"/>
      <c r="F45" s="73"/>
      <c r="G45" s="149"/>
    </row>
    <row r="46" spans="1:7" ht="13" x14ac:dyDescent="0.3">
      <c r="A46" s="19"/>
      <c r="B46" s="81"/>
      <c r="D46" s="70"/>
      <c r="E46" s="85"/>
      <c r="F46" s="73"/>
      <c r="G46" s="149"/>
    </row>
    <row r="47" spans="1:7" ht="13" x14ac:dyDescent="0.3">
      <c r="A47" s="19">
        <v>2.4</v>
      </c>
      <c r="B47" s="70"/>
      <c r="C47" s="169" t="s">
        <v>229</v>
      </c>
      <c r="D47" s="70"/>
      <c r="E47" s="80"/>
      <c r="F47" s="109"/>
      <c r="G47" s="151"/>
    </row>
    <row r="48" spans="1:7" x14ac:dyDescent="0.25">
      <c r="A48" s="92" t="s">
        <v>230</v>
      </c>
      <c r="B48" s="70"/>
      <c r="C48" s="82" t="s">
        <v>211</v>
      </c>
      <c r="D48" s="70" t="s">
        <v>6</v>
      </c>
      <c r="E48" s="85">
        <v>1</v>
      </c>
      <c r="F48" s="73"/>
      <c r="G48" s="71">
        <f>E48*F48</f>
        <v>0</v>
      </c>
    </row>
    <row r="49" spans="1:13" x14ac:dyDescent="0.25">
      <c r="A49" s="92"/>
      <c r="B49" s="70"/>
      <c r="D49" s="70"/>
      <c r="E49" s="80"/>
      <c r="F49" s="73"/>
      <c r="G49" s="149"/>
    </row>
    <row r="50" spans="1:13" x14ac:dyDescent="0.25">
      <c r="A50" s="92" t="s">
        <v>231</v>
      </c>
      <c r="B50" s="81"/>
      <c r="C50" s="64" t="s">
        <v>212</v>
      </c>
      <c r="D50" s="70" t="s">
        <v>6</v>
      </c>
      <c r="E50" s="85">
        <v>1</v>
      </c>
      <c r="F50" s="73"/>
      <c r="G50" s="71">
        <f>E50*F50</f>
        <v>0</v>
      </c>
    </row>
    <row r="51" spans="1:13" ht="13" x14ac:dyDescent="0.3">
      <c r="A51" s="92"/>
      <c r="B51" s="81"/>
      <c r="C51" s="1"/>
      <c r="D51" s="70"/>
      <c r="E51" s="70"/>
      <c r="F51" s="73"/>
      <c r="G51" s="71"/>
    </row>
    <row r="52" spans="1:13" x14ac:dyDescent="0.25">
      <c r="A52" s="92" t="s">
        <v>232</v>
      </c>
      <c r="B52" s="81"/>
      <c r="C52" s="64" t="s">
        <v>213</v>
      </c>
      <c r="D52" s="70" t="s">
        <v>6</v>
      </c>
      <c r="E52" s="85">
        <v>1</v>
      </c>
      <c r="F52" s="73"/>
      <c r="G52" s="71">
        <f>E52*F52</f>
        <v>0</v>
      </c>
    </row>
    <row r="53" spans="1:13" x14ac:dyDescent="0.25">
      <c r="A53" s="92"/>
      <c r="B53" s="81"/>
      <c r="C53" s="82"/>
      <c r="D53" s="70"/>
      <c r="E53" s="85"/>
      <c r="F53" s="73"/>
      <c r="G53" s="149"/>
    </row>
    <row r="54" spans="1:13" x14ac:dyDescent="0.25">
      <c r="A54" s="92" t="s">
        <v>233</v>
      </c>
      <c r="B54" s="81"/>
      <c r="C54" s="82" t="s">
        <v>214</v>
      </c>
      <c r="D54" s="70" t="s">
        <v>6</v>
      </c>
      <c r="E54" s="85">
        <v>1</v>
      </c>
      <c r="F54" s="73"/>
      <c r="G54" s="71">
        <f>E54*F54</f>
        <v>0</v>
      </c>
    </row>
    <row r="55" spans="1:13" x14ac:dyDescent="0.25">
      <c r="A55" s="92"/>
      <c r="B55" s="81"/>
      <c r="D55" s="70"/>
      <c r="E55" s="85"/>
      <c r="F55" s="73"/>
      <c r="G55" s="149"/>
    </row>
    <row r="56" spans="1:13" ht="13" thickBot="1" x14ac:dyDescent="0.3">
      <c r="A56" s="92"/>
      <c r="B56" s="81"/>
      <c r="C56" s="94"/>
      <c r="D56" s="70"/>
      <c r="E56" s="70"/>
      <c r="F56" s="73"/>
      <c r="G56" s="149"/>
    </row>
    <row r="57" spans="1:13" ht="14" thickTop="1" thickBot="1" x14ac:dyDescent="0.3">
      <c r="A57" s="25" t="s">
        <v>129</v>
      </c>
      <c r="B57" s="26"/>
      <c r="C57" s="26"/>
      <c r="D57" s="26"/>
      <c r="E57" s="26"/>
      <c r="F57" s="27"/>
      <c r="G57" s="153">
        <f>SUM(G12:G56)</f>
        <v>0</v>
      </c>
    </row>
    <row r="58" spans="1:13" ht="13.5" thickTop="1" x14ac:dyDescent="0.3">
      <c r="M58" s="110"/>
    </row>
    <row r="59" spans="1:13" ht="13" x14ac:dyDescent="0.3">
      <c r="A59" s="1" t="s">
        <v>758</v>
      </c>
      <c r="M59" s="110"/>
    </row>
    <row r="60" spans="1:13" ht="13.5" thickBot="1" x14ac:dyDescent="0.35">
      <c r="M60" s="110"/>
    </row>
    <row r="61" spans="1:13" ht="13.5" thickTop="1" x14ac:dyDescent="0.3">
      <c r="A61" s="7" t="s">
        <v>131</v>
      </c>
      <c r="B61" s="8" t="s">
        <v>133</v>
      </c>
      <c r="C61" s="37" t="s">
        <v>135</v>
      </c>
      <c r="D61" s="9" t="s">
        <v>136</v>
      </c>
      <c r="E61" s="9" t="s">
        <v>137</v>
      </c>
      <c r="F61" s="40" t="s">
        <v>138</v>
      </c>
      <c r="G61" s="10" t="s">
        <v>139</v>
      </c>
    </row>
    <row r="62" spans="1:13" ht="13.5" thickBot="1" x14ac:dyDescent="0.35">
      <c r="A62" s="11" t="s">
        <v>132</v>
      </c>
      <c r="B62" s="12" t="s">
        <v>134</v>
      </c>
      <c r="C62" s="13"/>
      <c r="D62" s="14"/>
      <c r="E62" s="15"/>
      <c r="F62" s="98"/>
      <c r="G62" s="41"/>
    </row>
    <row r="63" spans="1:13" ht="13.5" thickTop="1" x14ac:dyDescent="0.3">
      <c r="A63" s="19" t="s">
        <v>2</v>
      </c>
      <c r="B63" s="17" t="s">
        <v>2</v>
      </c>
      <c r="C63" s="23"/>
      <c r="D63" s="112"/>
      <c r="E63" s="79"/>
      <c r="F63" s="113"/>
      <c r="G63" s="127"/>
    </row>
    <row r="64" spans="1:13" ht="13" x14ac:dyDescent="0.3">
      <c r="A64" s="19"/>
      <c r="B64" s="17"/>
      <c r="C64" s="23" t="s">
        <v>39</v>
      </c>
      <c r="D64" s="112"/>
      <c r="E64" s="79"/>
      <c r="F64" s="113"/>
      <c r="G64" s="127">
        <f>G57</f>
        <v>0</v>
      </c>
    </row>
    <row r="65" spans="1:7" x14ac:dyDescent="0.25">
      <c r="A65" s="56"/>
      <c r="B65" s="114"/>
      <c r="C65" s="95" t="s">
        <v>2</v>
      </c>
      <c r="D65" s="79"/>
      <c r="E65" s="79"/>
      <c r="F65" s="113"/>
      <c r="G65" s="97"/>
    </row>
    <row r="66" spans="1:7" ht="13" x14ac:dyDescent="0.3">
      <c r="A66" s="56"/>
      <c r="B66" s="114"/>
      <c r="C66" s="1" t="s">
        <v>234</v>
      </c>
      <c r="D66" s="79"/>
      <c r="E66" s="79"/>
      <c r="F66" s="113"/>
      <c r="G66" s="97"/>
    </row>
    <row r="67" spans="1:7" x14ac:dyDescent="0.25">
      <c r="A67" s="56"/>
      <c r="B67" s="114"/>
      <c r="C67" s="95" t="s">
        <v>2</v>
      </c>
      <c r="D67" s="79"/>
      <c r="E67" s="79"/>
      <c r="F67" s="113"/>
      <c r="G67" s="97"/>
    </row>
    <row r="68" spans="1:7" ht="13" x14ac:dyDescent="0.3">
      <c r="A68" s="19">
        <v>2.5</v>
      </c>
      <c r="B68" s="114"/>
      <c r="C68" s="169" t="s">
        <v>235</v>
      </c>
      <c r="D68" s="70"/>
      <c r="E68" s="80"/>
      <c r="F68" s="113"/>
      <c r="G68" s="97"/>
    </row>
    <row r="69" spans="1:7" x14ac:dyDescent="0.25">
      <c r="A69" s="56" t="s">
        <v>236</v>
      </c>
      <c r="B69" s="114"/>
      <c r="C69" s="82" t="s">
        <v>211</v>
      </c>
      <c r="D69" s="70" t="s">
        <v>6</v>
      </c>
      <c r="E69" s="85">
        <v>1</v>
      </c>
      <c r="F69" s="113"/>
      <c r="G69" s="71">
        <f>E69*F69</f>
        <v>0</v>
      </c>
    </row>
    <row r="70" spans="1:7" x14ac:dyDescent="0.25">
      <c r="A70" s="56"/>
      <c r="B70" s="114"/>
      <c r="D70" s="70"/>
      <c r="E70" s="80"/>
      <c r="F70" s="113"/>
      <c r="G70" s="97"/>
    </row>
    <row r="71" spans="1:7" x14ac:dyDescent="0.25">
      <c r="A71" s="56" t="s">
        <v>237</v>
      </c>
      <c r="B71" s="114"/>
      <c r="C71" s="64" t="s">
        <v>212</v>
      </c>
      <c r="D71" s="70" t="s">
        <v>6</v>
      </c>
      <c r="E71" s="85">
        <v>1</v>
      </c>
      <c r="F71" s="113"/>
      <c r="G71" s="71">
        <f>E71*F71</f>
        <v>0</v>
      </c>
    </row>
    <row r="72" spans="1:7" ht="13" x14ac:dyDescent="0.3">
      <c r="A72" s="56"/>
      <c r="B72" s="114"/>
      <c r="C72" s="1"/>
      <c r="D72" s="70"/>
      <c r="E72" s="70"/>
      <c r="F72" s="113"/>
      <c r="G72" s="97"/>
    </row>
    <row r="73" spans="1:7" x14ac:dyDescent="0.25">
      <c r="A73" s="56" t="s">
        <v>238</v>
      </c>
      <c r="B73" s="114"/>
      <c r="C73" s="64" t="s">
        <v>213</v>
      </c>
      <c r="D73" s="70" t="s">
        <v>6</v>
      </c>
      <c r="E73" s="85">
        <v>1</v>
      </c>
      <c r="F73" s="113"/>
      <c r="G73" s="71">
        <f>E73*F73</f>
        <v>0</v>
      </c>
    </row>
    <row r="74" spans="1:7" x14ac:dyDescent="0.25">
      <c r="A74" s="56"/>
      <c r="B74" s="114"/>
      <c r="C74" s="82"/>
      <c r="D74" s="70"/>
      <c r="E74" s="85"/>
      <c r="F74" s="113"/>
      <c r="G74" s="97"/>
    </row>
    <row r="75" spans="1:7" x14ac:dyDescent="0.25">
      <c r="A75" s="56" t="s">
        <v>239</v>
      </c>
      <c r="B75" s="114"/>
      <c r="C75" s="82" t="s">
        <v>214</v>
      </c>
      <c r="D75" s="70" t="s">
        <v>6</v>
      </c>
      <c r="E75" s="85">
        <v>1</v>
      </c>
      <c r="F75" s="113"/>
      <c r="G75" s="71">
        <f>E75*F75</f>
        <v>0</v>
      </c>
    </row>
    <row r="76" spans="1:7" x14ac:dyDescent="0.25">
      <c r="A76" s="56"/>
      <c r="B76" s="114"/>
      <c r="C76" s="95" t="s">
        <v>2</v>
      </c>
      <c r="D76" s="79"/>
      <c r="E76" s="79"/>
      <c r="F76" s="113"/>
      <c r="G76" s="97"/>
    </row>
    <row r="77" spans="1:7" ht="13" x14ac:dyDescent="0.3">
      <c r="A77" s="19">
        <v>2.6</v>
      </c>
      <c r="B77" s="114"/>
      <c r="C77" s="23" t="s">
        <v>222</v>
      </c>
      <c r="D77" s="79"/>
      <c r="E77" s="79"/>
      <c r="F77" s="113"/>
      <c r="G77" s="97"/>
    </row>
    <row r="78" spans="1:7" ht="13" x14ac:dyDescent="0.3">
      <c r="A78" s="56"/>
      <c r="B78" s="114"/>
      <c r="C78" s="23" t="s">
        <v>221</v>
      </c>
      <c r="D78" s="79"/>
      <c r="E78" s="79"/>
      <c r="F78" s="113"/>
      <c r="G78" s="97"/>
    </row>
    <row r="79" spans="1:7" x14ac:dyDescent="0.25">
      <c r="A79" s="56" t="s">
        <v>240</v>
      </c>
      <c r="B79" s="114"/>
      <c r="C79" s="105" t="s">
        <v>223</v>
      </c>
      <c r="D79" s="70" t="s">
        <v>6</v>
      </c>
      <c r="E79" s="85">
        <v>1</v>
      </c>
      <c r="F79" s="113"/>
      <c r="G79" s="71">
        <f>E79*F79</f>
        <v>0</v>
      </c>
    </row>
    <row r="80" spans="1:7" x14ac:dyDescent="0.25">
      <c r="A80" s="56"/>
      <c r="B80" s="114"/>
      <c r="C80" s="166"/>
      <c r="D80" s="70"/>
      <c r="E80" s="70"/>
      <c r="F80" s="113"/>
      <c r="G80" s="97"/>
    </row>
    <row r="81" spans="1:7" x14ac:dyDescent="0.25">
      <c r="A81" s="56" t="s">
        <v>241</v>
      </c>
      <c r="B81" s="114"/>
      <c r="C81" s="64" t="s">
        <v>224</v>
      </c>
      <c r="D81" s="70" t="s">
        <v>6</v>
      </c>
      <c r="E81" s="85">
        <v>1</v>
      </c>
      <c r="F81" s="113"/>
      <c r="G81" s="71">
        <f>E81*F81</f>
        <v>0</v>
      </c>
    </row>
    <row r="82" spans="1:7" x14ac:dyDescent="0.25">
      <c r="A82" s="56"/>
      <c r="B82" s="114"/>
      <c r="D82" s="70"/>
      <c r="E82" s="85"/>
      <c r="F82" s="113"/>
      <c r="G82" s="97"/>
    </row>
    <row r="83" spans="1:7" x14ac:dyDescent="0.25">
      <c r="A83" s="56" t="s">
        <v>242</v>
      </c>
      <c r="B83" s="114"/>
      <c r="C83" s="64" t="s">
        <v>225</v>
      </c>
      <c r="D83" s="70" t="s">
        <v>6</v>
      </c>
      <c r="E83" s="85">
        <v>1</v>
      </c>
      <c r="F83" s="113"/>
      <c r="G83" s="71">
        <f>E83*F83</f>
        <v>0</v>
      </c>
    </row>
    <row r="84" spans="1:7" x14ac:dyDescent="0.25">
      <c r="A84" s="56"/>
      <c r="B84" s="114"/>
      <c r="C84" s="95" t="s">
        <v>2</v>
      </c>
      <c r="D84" s="79"/>
      <c r="E84" s="79"/>
      <c r="F84" s="113"/>
      <c r="G84" s="97"/>
    </row>
    <row r="85" spans="1:7" ht="13" x14ac:dyDescent="0.3">
      <c r="A85" s="56"/>
      <c r="B85" s="114"/>
      <c r="C85" s="171" t="s">
        <v>243</v>
      </c>
      <c r="D85" s="79"/>
      <c r="E85" s="79"/>
      <c r="F85" s="113"/>
      <c r="G85" s="97"/>
    </row>
    <row r="86" spans="1:7" x14ac:dyDescent="0.25">
      <c r="A86" s="56"/>
      <c r="B86" s="114"/>
      <c r="C86" s="95" t="s">
        <v>2</v>
      </c>
      <c r="D86" s="79"/>
      <c r="E86" s="79"/>
      <c r="F86" s="113"/>
      <c r="G86" s="97"/>
    </row>
    <row r="87" spans="1:7" ht="13" x14ac:dyDescent="0.3">
      <c r="A87" s="19">
        <v>2.7</v>
      </c>
      <c r="B87" s="114"/>
      <c r="C87" s="23" t="s">
        <v>244</v>
      </c>
      <c r="D87" s="79"/>
      <c r="E87" s="79"/>
      <c r="F87" s="113"/>
      <c r="G87" s="97"/>
    </row>
    <row r="88" spans="1:7" x14ac:dyDescent="0.25">
      <c r="A88" s="56" t="s">
        <v>249</v>
      </c>
      <c r="B88" s="114"/>
      <c r="C88" s="64" t="s">
        <v>245</v>
      </c>
      <c r="D88" s="70" t="s">
        <v>6</v>
      </c>
      <c r="E88" s="85">
        <v>1</v>
      </c>
      <c r="F88" s="113"/>
      <c r="G88" s="71">
        <f>E88*F88</f>
        <v>0</v>
      </c>
    </row>
    <row r="89" spans="1:7" x14ac:dyDescent="0.25">
      <c r="A89" s="56"/>
      <c r="B89" s="114"/>
      <c r="C89" s="95" t="s">
        <v>2</v>
      </c>
      <c r="D89" s="70"/>
      <c r="E89" s="70"/>
      <c r="F89" s="113"/>
      <c r="G89" s="97"/>
    </row>
    <row r="90" spans="1:7" x14ac:dyDescent="0.25">
      <c r="A90" s="56" t="s">
        <v>250</v>
      </c>
      <c r="B90" s="114"/>
      <c r="C90" s="64" t="s">
        <v>246</v>
      </c>
      <c r="D90" s="70" t="s">
        <v>6</v>
      </c>
      <c r="E90" s="85">
        <v>1</v>
      </c>
      <c r="F90" s="113"/>
      <c r="G90" s="71">
        <f>E90*F90</f>
        <v>0</v>
      </c>
    </row>
    <row r="91" spans="1:7" x14ac:dyDescent="0.25">
      <c r="A91" s="56"/>
      <c r="B91" s="114"/>
      <c r="C91" s="95" t="s">
        <v>2</v>
      </c>
      <c r="D91" s="70"/>
      <c r="E91" s="85"/>
      <c r="F91" s="113"/>
      <c r="G91" s="97"/>
    </row>
    <row r="92" spans="1:7" x14ac:dyDescent="0.25">
      <c r="A92" s="56" t="s">
        <v>251</v>
      </c>
      <c r="B92" s="114"/>
      <c r="C92" s="64" t="s">
        <v>247</v>
      </c>
      <c r="D92" s="70" t="s">
        <v>6</v>
      </c>
      <c r="E92" s="85">
        <v>1</v>
      </c>
      <c r="F92" s="113"/>
      <c r="G92" s="71">
        <f>E92*F92</f>
        <v>0</v>
      </c>
    </row>
    <row r="93" spans="1:7" x14ac:dyDescent="0.25">
      <c r="A93" s="56"/>
      <c r="B93" s="114"/>
      <c r="C93" s="95" t="s">
        <v>2</v>
      </c>
      <c r="D93" s="79"/>
      <c r="E93" s="79"/>
      <c r="F93" s="113"/>
      <c r="G93" s="97"/>
    </row>
    <row r="94" spans="1:7" ht="13" x14ac:dyDescent="0.3">
      <c r="A94" s="19">
        <v>2.8</v>
      </c>
      <c r="B94" s="114"/>
      <c r="C94" s="23" t="s">
        <v>248</v>
      </c>
      <c r="D94" s="79"/>
      <c r="E94" s="79"/>
      <c r="F94" s="113"/>
      <c r="G94" s="97"/>
    </row>
    <row r="95" spans="1:7" x14ac:dyDescent="0.25">
      <c r="A95" s="56" t="s">
        <v>252</v>
      </c>
      <c r="B95" s="114"/>
      <c r="C95" s="64" t="s">
        <v>245</v>
      </c>
      <c r="D95" s="70" t="s">
        <v>6</v>
      </c>
      <c r="E95" s="85">
        <v>1</v>
      </c>
      <c r="F95" s="113"/>
      <c r="G95" s="71">
        <f>E95*F95</f>
        <v>0</v>
      </c>
    </row>
    <row r="96" spans="1:7" x14ac:dyDescent="0.25">
      <c r="A96" s="56"/>
      <c r="B96" s="114"/>
      <c r="C96" s="95" t="s">
        <v>2</v>
      </c>
      <c r="D96" s="70"/>
      <c r="E96" s="70"/>
      <c r="F96" s="113"/>
      <c r="G96" s="97"/>
    </row>
    <row r="97" spans="1:7" x14ac:dyDescent="0.25">
      <c r="A97" s="56" t="s">
        <v>253</v>
      </c>
      <c r="B97" s="114"/>
      <c r="C97" s="64" t="s">
        <v>246</v>
      </c>
      <c r="D97" s="70" t="s">
        <v>6</v>
      </c>
      <c r="E97" s="85">
        <v>1</v>
      </c>
      <c r="F97" s="113"/>
      <c r="G97" s="71">
        <f>E97*F97</f>
        <v>0</v>
      </c>
    </row>
    <row r="98" spans="1:7" x14ac:dyDescent="0.25">
      <c r="A98" s="56"/>
      <c r="B98" s="114"/>
      <c r="C98" s="95" t="s">
        <v>2</v>
      </c>
      <c r="D98" s="70"/>
      <c r="E98" s="85"/>
      <c r="F98" s="113"/>
      <c r="G98" s="97"/>
    </row>
    <row r="99" spans="1:7" x14ac:dyDescent="0.25">
      <c r="A99" s="56" t="s">
        <v>254</v>
      </c>
      <c r="B99" s="114"/>
      <c r="C99" s="64" t="s">
        <v>247</v>
      </c>
      <c r="D99" s="70" t="s">
        <v>6</v>
      </c>
      <c r="E99" s="85">
        <v>1</v>
      </c>
      <c r="F99" s="113"/>
      <c r="G99" s="71">
        <f>E99*F99</f>
        <v>0</v>
      </c>
    </row>
    <row r="100" spans="1:7" x14ac:dyDescent="0.25">
      <c r="A100" s="56"/>
      <c r="B100" s="114"/>
      <c r="C100" s="95" t="s">
        <v>2</v>
      </c>
      <c r="D100" s="79"/>
      <c r="E100" s="79"/>
      <c r="F100" s="113"/>
      <c r="G100" s="97"/>
    </row>
    <row r="101" spans="1:7" ht="13" x14ac:dyDescent="0.3">
      <c r="A101" s="19">
        <v>2.9</v>
      </c>
      <c r="B101" s="114"/>
      <c r="C101" s="169" t="s">
        <v>255</v>
      </c>
      <c r="D101" s="79"/>
      <c r="E101" s="79"/>
      <c r="F101" s="113"/>
      <c r="G101" s="97"/>
    </row>
    <row r="102" spans="1:7" x14ac:dyDescent="0.25">
      <c r="A102" s="56" t="s">
        <v>260</v>
      </c>
      <c r="B102" s="114"/>
      <c r="C102" s="95" t="s">
        <v>256</v>
      </c>
      <c r="D102" s="70" t="s">
        <v>6</v>
      </c>
      <c r="E102" s="85">
        <v>1</v>
      </c>
      <c r="F102" s="113"/>
      <c r="G102" s="71">
        <f>E102*F102</f>
        <v>0</v>
      </c>
    </row>
    <row r="103" spans="1:7" x14ac:dyDescent="0.25">
      <c r="A103" s="56"/>
      <c r="B103" s="114"/>
      <c r="C103" s="95" t="s">
        <v>2</v>
      </c>
      <c r="D103" s="70"/>
      <c r="E103" s="85"/>
      <c r="F103" s="113"/>
      <c r="G103" s="97"/>
    </row>
    <row r="104" spans="1:7" x14ac:dyDescent="0.25">
      <c r="A104" s="56" t="s">
        <v>261</v>
      </c>
      <c r="B104" s="114"/>
      <c r="C104" s="95" t="s">
        <v>257</v>
      </c>
      <c r="D104" s="70" t="s">
        <v>6</v>
      </c>
      <c r="E104" s="85">
        <v>1</v>
      </c>
      <c r="F104" s="113"/>
      <c r="G104" s="71">
        <f>E104*F104</f>
        <v>0</v>
      </c>
    </row>
    <row r="105" spans="1:7" x14ac:dyDescent="0.25">
      <c r="A105" s="56"/>
      <c r="B105" s="114"/>
      <c r="C105" s="95" t="s">
        <v>2</v>
      </c>
      <c r="D105" s="79"/>
      <c r="E105" s="79"/>
      <c r="F105" s="113"/>
      <c r="G105" s="97"/>
    </row>
    <row r="106" spans="1:7" x14ac:dyDescent="0.25">
      <c r="A106" s="56" t="s">
        <v>262</v>
      </c>
      <c r="B106" s="114"/>
      <c r="C106" s="95" t="s">
        <v>258</v>
      </c>
      <c r="D106" s="70" t="s">
        <v>6</v>
      </c>
      <c r="E106" s="85">
        <v>1</v>
      </c>
      <c r="F106" s="113"/>
      <c r="G106" s="71">
        <f>E106*F106</f>
        <v>0</v>
      </c>
    </row>
    <row r="107" spans="1:7" x14ac:dyDescent="0.25">
      <c r="A107" s="56"/>
      <c r="B107" s="114"/>
      <c r="C107" s="95" t="s">
        <v>2</v>
      </c>
      <c r="D107" s="70"/>
      <c r="E107" s="85"/>
      <c r="F107" s="113"/>
      <c r="G107" s="97"/>
    </row>
    <row r="108" spans="1:7" x14ac:dyDescent="0.25">
      <c r="A108" s="56" t="s">
        <v>263</v>
      </c>
      <c r="B108" s="114"/>
      <c r="C108" s="95" t="s">
        <v>259</v>
      </c>
      <c r="D108" s="70" t="s">
        <v>6</v>
      </c>
      <c r="E108" s="85">
        <v>1</v>
      </c>
      <c r="F108" s="113"/>
      <c r="G108" s="71">
        <f>E108*F108</f>
        <v>0</v>
      </c>
    </row>
    <row r="109" spans="1:7" x14ac:dyDescent="0.25">
      <c r="A109" s="56"/>
      <c r="B109" s="114"/>
      <c r="C109" s="95"/>
      <c r="D109" s="70"/>
      <c r="E109" s="106"/>
      <c r="F109" s="113"/>
      <c r="G109" s="97"/>
    </row>
    <row r="110" spans="1:7" x14ac:dyDescent="0.25">
      <c r="A110" s="56"/>
      <c r="B110" s="114"/>
      <c r="C110" s="95"/>
      <c r="D110" s="70"/>
      <c r="E110" s="106"/>
      <c r="F110" s="113"/>
      <c r="G110" s="97"/>
    </row>
    <row r="111" spans="1:7" x14ac:dyDescent="0.25">
      <c r="A111" s="56"/>
      <c r="B111" s="114"/>
      <c r="C111" s="95"/>
      <c r="D111" s="70"/>
      <c r="E111" s="106"/>
      <c r="F111" s="113"/>
      <c r="G111" s="97"/>
    </row>
    <row r="112" spans="1:7" x14ac:dyDescent="0.25">
      <c r="A112" s="56"/>
      <c r="B112" s="114"/>
      <c r="C112" s="95"/>
      <c r="D112" s="70"/>
      <c r="E112" s="106"/>
      <c r="F112" s="113"/>
      <c r="G112" s="97"/>
    </row>
    <row r="113" spans="1:7" ht="13" thickBot="1" x14ac:dyDescent="0.3">
      <c r="A113" s="56"/>
      <c r="B113" s="114"/>
      <c r="C113" s="95"/>
      <c r="D113" s="70"/>
      <c r="E113" s="106"/>
      <c r="F113" s="113"/>
      <c r="G113" s="97"/>
    </row>
    <row r="114" spans="1:7" ht="14" thickTop="1" thickBot="1" x14ac:dyDescent="0.3">
      <c r="A114" s="25" t="s">
        <v>129</v>
      </c>
      <c r="B114" s="26"/>
      <c r="C114" s="26"/>
      <c r="D114" s="26"/>
      <c r="E114" s="26"/>
      <c r="F114" s="27"/>
      <c r="G114" s="153">
        <f>SUM(G64:G113)</f>
        <v>0</v>
      </c>
    </row>
    <row r="115" spans="1:7" ht="13" thickTop="1" x14ac:dyDescent="0.25">
      <c r="A115" s="64"/>
      <c r="B115" s="65"/>
      <c r="F115" s="66"/>
      <c r="G115" s="84"/>
    </row>
    <row r="116" spans="1:7" ht="13" x14ac:dyDescent="0.3">
      <c r="A116" s="1" t="s">
        <v>758</v>
      </c>
      <c r="B116" s="65"/>
      <c r="F116" s="66"/>
      <c r="G116" s="84"/>
    </row>
    <row r="117" spans="1:7" ht="13" thickBot="1" x14ac:dyDescent="0.3">
      <c r="A117" s="64"/>
      <c r="B117" s="65"/>
      <c r="F117" s="66"/>
      <c r="G117" s="84"/>
    </row>
    <row r="118" spans="1:7" ht="13.5" thickTop="1" x14ac:dyDescent="0.3">
      <c r="A118" s="7" t="s">
        <v>131</v>
      </c>
      <c r="B118" s="8" t="s">
        <v>133</v>
      </c>
      <c r="C118" s="37" t="s">
        <v>135</v>
      </c>
      <c r="D118" s="9" t="s">
        <v>136</v>
      </c>
      <c r="E118" s="9" t="s">
        <v>137</v>
      </c>
      <c r="F118" s="40" t="s">
        <v>138</v>
      </c>
      <c r="G118" s="10" t="s">
        <v>139</v>
      </c>
    </row>
    <row r="119" spans="1:7" ht="13.5" thickBot="1" x14ac:dyDescent="0.35">
      <c r="A119" s="11" t="s">
        <v>132</v>
      </c>
      <c r="B119" s="12" t="s">
        <v>134</v>
      </c>
      <c r="C119" s="13"/>
      <c r="D119" s="14"/>
      <c r="E119" s="15"/>
      <c r="F119" s="98"/>
      <c r="G119" s="41"/>
    </row>
    <row r="120" spans="1:7" ht="13.5" thickTop="1" x14ac:dyDescent="0.3">
      <c r="A120" s="19" t="s">
        <v>2</v>
      </c>
      <c r="B120" s="17" t="s">
        <v>2</v>
      </c>
      <c r="C120" s="23"/>
      <c r="D120" s="112"/>
      <c r="E120" s="79"/>
      <c r="F120" s="113"/>
      <c r="G120" s="127"/>
    </row>
    <row r="121" spans="1:7" ht="13" x14ac:dyDescent="0.3">
      <c r="A121" s="19"/>
      <c r="B121" s="17"/>
      <c r="C121" s="23" t="s">
        <v>39</v>
      </c>
      <c r="D121" s="112"/>
      <c r="E121" s="79"/>
      <c r="F121" s="113"/>
      <c r="G121" s="127">
        <f>G114</f>
        <v>0</v>
      </c>
    </row>
    <row r="122" spans="1:7" x14ac:dyDescent="0.25">
      <c r="A122" s="56"/>
      <c r="B122" s="114"/>
      <c r="C122" s="95"/>
      <c r="D122" s="79"/>
      <c r="E122" s="79"/>
      <c r="F122" s="113"/>
      <c r="G122" s="97"/>
    </row>
    <row r="123" spans="1:7" ht="13" x14ac:dyDescent="0.3">
      <c r="A123" s="178">
        <v>2.1</v>
      </c>
      <c r="B123" s="114"/>
      <c r="C123" s="169" t="s">
        <v>264</v>
      </c>
      <c r="D123" s="79"/>
      <c r="E123" s="79"/>
      <c r="F123" s="113"/>
      <c r="G123" s="97"/>
    </row>
    <row r="124" spans="1:7" x14ac:dyDescent="0.25">
      <c r="A124" s="56" t="s">
        <v>267</v>
      </c>
      <c r="B124" s="114"/>
      <c r="C124" s="64" t="s">
        <v>265</v>
      </c>
      <c r="D124" s="70" t="s">
        <v>6</v>
      </c>
      <c r="E124" s="85">
        <v>1</v>
      </c>
      <c r="F124" s="113"/>
      <c r="G124" s="71">
        <f>E124*F124</f>
        <v>0</v>
      </c>
    </row>
    <row r="125" spans="1:7" x14ac:dyDescent="0.25">
      <c r="A125" s="56"/>
      <c r="B125" s="114"/>
      <c r="C125" s="95"/>
      <c r="D125" s="70"/>
      <c r="E125" s="85"/>
      <c r="F125" s="113"/>
      <c r="G125" s="97"/>
    </row>
    <row r="126" spans="1:7" x14ac:dyDescent="0.25">
      <c r="A126" s="56" t="s">
        <v>268</v>
      </c>
      <c r="B126" s="114"/>
      <c r="C126" s="64" t="s">
        <v>266</v>
      </c>
      <c r="D126" s="70" t="s">
        <v>6</v>
      </c>
      <c r="E126" s="85">
        <v>1</v>
      </c>
      <c r="F126" s="113"/>
      <c r="G126" s="71">
        <f>E126*F126</f>
        <v>0</v>
      </c>
    </row>
    <row r="127" spans="1:7" x14ac:dyDescent="0.25">
      <c r="A127" s="56"/>
      <c r="B127" s="114"/>
      <c r="C127" s="95"/>
      <c r="D127" s="79"/>
      <c r="E127" s="79"/>
      <c r="F127" s="113"/>
      <c r="G127" s="97"/>
    </row>
    <row r="128" spans="1:7" x14ac:dyDescent="0.25">
      <c r="A128" s="56" t="s">
        <v>269</v>
      </c>
      <c r="B128" s="114"/>
      <c r="C128" s="95" t="s">
        <v>256</v>
      </c>
      <c r="D128" s="70" t="s">
        <v>6</v>
      </c>
      <c r="E128" s="85">
        <v>1</v>
      </c>
      <c r="F128" s="113"/>
      <c r="G128" s="71">
        <f>E128*F128</f>
        <v>0</v>
      </c>
    </row>
    <row r="129" spans="1:7" x14ac:dyDescent="0.25">
      <c r="A129" s="56"/>
      <c r="B129" s="114"/>
      <c r="C129" s="95" t="s">
        <v>2</v>
      </c>
      <c r="D129" s="70"/>
      <c r="E129" s="85"/>
      <c r="F129" s="113"/>
      <c r="G129" s="97"/>
    </row>
    <row r="130" spans="1:7" x14ac:dyDescent="0.25">
      <c r="A130" s="56" t="s">
        <v>270</v>
      </c>
      <c r="B130" s="114"/>
      <c r="C130" s="95" t="s">
        <v>257</v>
      </c>
      <c r="D130" s="70" t="s">
        <v>6</v>
      </c>
      <c r="E130" s="85">
        <v>1</v>
      </c>
      <c r="F130" s="113"/>
      <c r="G130" s="71">
        <f>E130*F130</f>
        <v>0</v>
      </c>
    </row>
    <row r="131" spans="1:7" x14ac:dyDescent="0.25">
      <c r="A131" s="56"/>
      <c r="B131" s="114"/>
      <c r="C131" s="95" t="s">
        <v>2</v>
      </c>
      <c r="D131" s="79"/>
      <c r="E131" s="79"/>
      <c r="F131" s="113"/>
      <c r="G131" s="97"/>
    </row>
    <row r="132" spans="1:7" x14ac:dyDescent="0.25">
      <c r="A132" s="56" t="s">
        <v>271</v>
      </c>
      <c r="B132" s="114"/>
      <c r="C132" s="95" t="s">
        <v>258</v>
      </c>
      <c r="D132" s="70" t="s">
        <v>6</v>
      </c>
      <c r="E132" s="85">
        <v>1</v>
      </c>
      <c r="F132" s="113"/>
      <c r="G132" s="71">
        <f>E132*F132</f>
        <v>0</v>
      </c>
    </row>
    <row r="133" spans="1:7" x14ac:dyDescent="0.25">
      <c r="A133" s="56"/>
      <c r="B133" s="114"/>
      <c r="C133" s="95" t="s">
        <v>2</v>
      </c>
      <c r="D133" s="70"/>
      <c r="E133" s="85"/>
      <c r="F133" s="113"/>
      <c r="G133" s="97"/>
    </row>
    <row r="134" spans="1:7" x14ac:dyDescent="0.25">
      <c r="A134" s="56" t="s">
        <v>272</v>
      </c>
      <c r="B134" s="114"/>
      <c r="C134" s="95" t="s">
        <v>259</v>
      </c>
      <c r="D134" s="70" t="s">
        <v>6</v>
      </c>
      <c r="E134" s="85">
        <v>1</v>
      </c>
      <c r="F134" s="113"/>
      <c r="G134" s="71">
        <f>E134*F134</f>
        <v>0</v>
      </c>
    </row>
    <row r="135" spans="1:7" x14ac:dyDescent="0.25">
      <c r="A135" s="56"/>
      <c r="B135" s="114"/>
      <c r="C135" s="95"/>
      <c r="D135" s="79"/>
      <c r="E135" s="79"/>
      <c r="F135" s="113"/>
      <c r="G135" s="97"/>
    </row>
    <row r="136" spans="1:7" ht="13" x14ac:dyDescent="0.3">
      <c r="A136" s="178">
        <v>2.11</v>
      </c>
      <c r="B136" s="114"/>
      <c r="C136" s="23" t="s">
        <v>273</v>
      </c>
      <c r="D136" s="79"/>
      <c r="E136" s="79"/>
      <c r="F136" s="113"/>
      <c r="G136" s="97"/>
    </row>
    <row r="137" spans="1:7" x14ac:dyDescent="0.25">
      <c r="A137" s="56" t="s">
        <v>277</v>
      </c>
      <c r="B137" s="114"/>
      <c r="C137" s="64" t="s">
        <v>274</v>
      </c>
      <c r="D137" s="70" t="s">
        <v>6</v>
      </c>
      <c r="E137" s="85">
        <v>1</v>
      </c>
      <c r="F137" s="113"/>
      <c r="G137" s="71">
        <f>E137*F137</f>
        <v>0</v>
      </c>
    </row>
    <row r="138" spans="1:7" x14ac:dyDescent="0.25">
      <c r="A138" s="56"/>
      <c r="B138" s="114"/>
      <c r="C138" s="95"/>
      <c r="D138" s="79"/>
      <c r="E138" s="79"/>
      <c r="F138" s="113"/>
      <c r="G138" s="97"/>
    </row>
    <row r="139" spans="1:7" x14ac:dyDescent="0.25">
      <c r="A139" s="56" t="s">
        <v>278</v>
      </c>
      <c r="B139" s="114"/>
      <c r="C139" s="64" t="s">
        <v>275</v>
      </c>
      <c r="D139" s="70" t="s">
        <v>6</v>
      </c>
      <c r="E139" s="85">
        <v>1</v>
      </c>
      <c r="F139" s="113"/>
      <c r="G139" s="71">
        <f>E139*F139</f>
        <v>0</v>
      </c>
    </row>
    <row r="140" spans="1:7" x14ac:dyDescent="0.25">
      <c r="A140" s="56"/>
      <c r="B140" s="114"/>
      <c r="C140" s="95"/>
      <c r="D140" s="70"/>
      <c r="E140" s="85"/>
      <c r="F140" s="113"/>
      <c r="G140" s="97"/>
    </row>
    <row r="141" spans="1:7" x14ac:dyDescent="0.25">
      <c r="A141" s="56" t="s">
        <v>279</v>
      </c>
      <c r="B141" s="114"/>
      <c r="C141" s="64" t="s">
        <v>276</v>
      </c>
      <c r="D141" s="70" t="s">
        <v>6</v>
      </c>
      <c r="E141" s="85">
        <v>1</v>
      </c>
      <c r="F141" s="113"/>
      <c r="G141" s="71">
        <f>E141*F141</f>
        <v>0</v>
      </c>
    </row>
    <row r="142" spans="1:7" x14ac:dyDescent="0.25">
      <c r="A142" s="56"/>
      <c r="B142" s="114"/>
      <c r="C142" s="95"/>
      <c r="D142" s="79"/>
      <c r="E142" s="79"/>
      <c r="F142" s="113"/>
      <c r="G142" s="97"/>
    </row>
    <row r="143" spans="1:7" ht="13" x14ac:dyDescent="0.3">
      <c r="A143" s="178">
        <v>2.12</v>
      </c>
      <c r="B143" s="114"/>
      <c r="C143" s="23" t="s">
        <v>280</v>
      </c>
      <c r="D143" s="79"/>
      <c r="E143" s="79"/>
      <c r="F143" s="113"/>
      <c r="G143" s="97"/>
    </row>
    <row r="144" spans="1:7" x14ac:dyDescent="0.25">
      <c r="A144" s="56" t="s">
        <v>284</v>
      </c>
      <c r="B144" s="114"/>
      <c r="C144" s="64" t="s">
        <v>281</v>
      </c>
      <c r="D144" s="70" t="s">
        <v>6</v>
      </c>
      <c r="E144" s="85">
        <v>1</v>
      </c>
      <c r="F144" s="113"/>
      <c r="G144" s="71">
        <f>E144*F144</f>
        <v>0</v>
      </c>
    </row>
    <row r="145" spans="1:7" x14ac:dyDescent="0.25">
      <c r="A145" s="56"/>
      <c r="B145" s="114"/>
      <c r="C145" s="95"/>
      <c r="D145" s="79"/>
      <c r="E145" s="79"/>
      <c r="F145" s="113"/>
      <c r="G145" s="97"/>
    </row>
    <row r="146" spans="1:7" x14ac:dyDescent="0.25">
      <c r="A146" s="56" t="s">
        <v>285</v>
      </c>
      <c r="B146" s="114"/>
      <c r="C146" s="64" t="s">
        <v>282</v>
      </c>
      <c r="D146" s="70" t="s">
        <v>6</v>
      </c>
      <c r="E146" s="85">
        <v>1</v>
      </c>
      <c r="F146" s="113"/>
      <c r="G146" s="71">
        <f>E146*F146</f>
        <v>0</v>
      </c>
    </row>
    <row r="147" spans="1:7" x14ac:dyDescent="0.25">
      <c r="A147" s="56"/>
      <c r="B147" s="114"/>
      <c r="C147" s="95"/>
      <c r="D147" s="70"/>
      <c r="E147" s="85"/>
      <c r="F147" s="113"/>
      <c r="G147" s="97"/>
    </row>
    <row r="148" spans="1:7" x14ac:dyDescent="0.25">
      <c r="A148" s="56" t="s">
        <v>286</v>
      </c>
      <c r="B148" s="114"/>
      <c r="C148" s="64" t="s">
        <v>283</v>
      </c>
      <c r="D148" s="70" t="s">
        <v>6</v>
      </c>
      <c r="E148" s="85">
        <v>1</v>
      </c>
      <c r="F148" s="113"/>
      <c r="G148" s="71">
        <f>E148*F148</f>
        <v>0</v>
      </c>
    </row>
    <row r="149" spans="1:7" x14ac:dyDescent="0.25">
      <c r="A149" s="56"/>
      <c r="B149" s="114"/>
      <c r="C149" s="95"/>
      <c r="D149" s="79"/>
      <c r="E149" s="79"/>
      <c r="F149" s="113"/>
      <c r="G149" s="97"/>
    </row>
    <row r="150" spans="1:7" ht="13" x14ac:dyDescent="0.3">
      <c r="A150" s="178">
        <v>2.13</v>
      </c>
      <c r="B150" s="114"/>
      <c r="C150" s="169" t="s">
        <v>287</v>
      </c>
      <c r="D150" s="70" t="s">
        <v>6</v>
      </c>
      <c r="E150" s="85">
        <v>1</v>
      </c>
      <c r="F150" s="113"/>
      <c r="G150" s="71">
        <f>E150*F150</f>
        <v>0</v>
      </c>
    </row>
    <row r="151" spans="1:7" x14ac:dyDescent="0.25">
      <c r="A151" s="56"/>
      <c r="B151" s="114"/>
      <c r="C151" s="95"/>
      <c r="D151" s="79"/>
      <c r="E151" s="79"/>
      <c r="F151" s="113"/>
      <c r="G151" s="97"/>
    </row>
    <row r="152" spans="1:7" ht="13" x14ac:dyDescent="0.3">
      <c r="A152" s="178">
        <v>2.14</v>
      </c>
      <c r="B152" s="114"/>
      <c r="C152" s="23" t="s">
        <v>306</v>
      </c>
      <c r="D152" s="79"/>
      <c r="E152" s="79"/>
      <c r="F152" s="113"/>
      <c r="G152" s="97"/>
    </row>
    <row r="153" spans="1:7" x14ac:dyDescent="0.25">
      <c r="A153" s="56"/>
      <c r="B153" s="114"/>
      <c r="C153" s="95" t="s">
        <v>288</v>
      </c>
      <c r="D153" s="79"/>
      <c r="E153" s="79"/>
      <c r="F153" s="113"/>
      <c r="G153" s="97"/>
    </row>
    <row r="154" spans="1:7" x14ac:dyDescent="0.25">
      <c r="A154" s="56"/>
      <c r="B154" s="114"/>
      <c r="C154" s="95" t="s">
        <v>307</v>
      </c>
      <c r="D154" s="79" t="s">
        <v>308</v>
      </c>
      <c r="E154" s="79">
        <v>1</v>
      </c>
      <c r="F154" s="113"/>
      <c r="G154" s="71">
        <f>E154*F154</f>
        <v>0</v>
      </c>
    </row>
    <row r="155" spans="1:7" ht="13" x14ac:dyDescent="0.3">
      <c r="A155" s="178"/>
      <c r="B155" s="114"/>
      <c r="C155" s="23"/>
      <c r="D155" s="79"/>
      <c r="E155" s="79"/>
      <c r="F155" s="113"/>
      <c r="G155" s="97"/>
    </row>
    <row r="156" spans="1:7" ht="13" x14ac:dyDescent="0.3">
      <c r="A156" s="178">
        <v>2.15</v>
      </c>
      <c r="B156" s="114"/>
      <c r="C156" s="23" t="s">
        <v>289</v>
      </c>
      <c r="D156" s="79"/>
      <c r="E156" s="79"/>
      <c r="F156" s="113"/>
      <c r="G156" s="97"/>
    </row>
    <row r="157" spans="1:7" x14ac:dyDescent="0.25">
      <c r="A157" s="56"/>
      <c r="B157" s="114"/>
      <c r="C157" s="95" t="s">
        <v>309</v>
      </c>
      <c r="D157" s="79" t="s">
        <v>171</v>
      </c>
      <c r="E157" s="79">
        <v>1</v>
      </c>
      <c r="F157" s="113"/>
      <c r="G157" s="71">
        <f>E157*F157</f>
        <v>0</v>
      </c>
    </row>
    <row r="158" spans="1:7" ht="13" x14ac:dyDescent="0.3">
      <c r="A158" s="178"/>
      <c r="B158" s="114"/>
      <c r="C158" s="23"/>
      <c r="D158" s="79"/>
      <c r="E158" s="79"/>
      <c r="F158" s="113"/>
      <c r="G158" s="97"/>
    </row>
    <row r="159" spans="1:7" ht="13" x14ac:dyDescent="0.3">
      <c r="A159" s="178">
        <v>2.16</v>
      </c>
      <c r="B159" s="114"/>
      <c r="C159" s="23" t="s">
        <v>310</v>
      </c>
      <c r="D159" s="79"/>
      <c r="E159" s="79"/>
      <c r="F159" s="113"/>
      <c r="G159" s="97"/>
    </row>
    <row r="160" spans="1:7" x14ac:dyDescent="0.25">
      <c r="A160" s="56"/>
      <c r="B160" s="114"/>
      <c r="C160" s="95" t="s">
        <v>311</v>
      </c>
      <c r="D160" s="79"/>
      <c r="E160" s="79"/>
      <c r="F160" s="113"/>
      <c r="G160" s="97"/>
    </row>
    <row r="161" spans="1:7" x14ac:dyDescent="0.25">
      <c r="A161" s="56" t="s">
        <v>292</v>
      </c>
      <c r="B161" s="114"/>
      <c r="C161" s="95" t="s">
        <v>290</v>
      </c>
      <c r="D161" s="79" t="s">
        <v>171</v>
      </c>
      <c r="E161" s="79">
        <v>1</v>
      </c>
      <c r="F161" s="113"/>
      <c r="G161" s="71">
        <f>E161*F161</f>
        <v>0</v>
      </c>
    </row>
    <row r="162" spans="1:7" x14ac:dyDescent="0.25">
      <c r="A162" s="56"/>
      <c r="B162" s="114"/>
      <c r="C162" s="95"/>
      <c r="D162" s="79"/>
      <c r="E162" s="79"/>
      <c r="F162" s="113"/>
      <c r="G162" s="97"/>
    </row>
    <row r="163" spans="1:7" x14ac:dyDescent="0.25">
      <c r="A163" s="56" t="s">
        <v>293</v>
      </c>
      <c r="B163" s="114"/>
      <c r="C163" s="95" t="s">
        <v>291</v>
      </c>
      <c r="D163" s="79" t="s">
        <v>171</v>
      </c>
      <c r="E163" s="79">
        <v>1</v>
      </c>
      <c r="F163" s="113"/>
      <c r="G163" s="71">
        <f>E163*F163</f>
        <v>0</v>
      </c>
    </row>
    <row r="164" spans="1:7" x14ac:dyDescent="0.25">
      <c r="A164" s="56"/>
      <c r="B164" s="114"/>
      <c r="C164" s="95"/>
      <c r="D164" s="79"/>
      <c r="E164" s="79"/>
      <c r="F164" s="113"/>
      <c r="G164" s="97"/>
    </row>
    <row r="165" spans="1:7" ht="13" x14ac:dyDescent="0.3">
      <c r="A165" s="178">
        <v>2.17</v>
      </c>
      <c r="B165" s="114"/>
      <c r="C165" s="23" t="s">
        <v>294</v>
      </c>
      <c r="D165" s="79" t="s">
        <v>171</v>
      </c>
      <c r="E165" s="79">
        <v>1</v>
      </c>
      <c r="F165" s="113"/>
      <c r="G165" s="71">
        <f>E165*F165</f>
        <v>0</v>
      </c>
    </row>
    <row r="166" spans="1:7" ht="13" x14ac:dyDescent="0.3">
      <c r="A166" s="178"/>
      <c r="B166" s="114"/>
      <c r="C166" s="95"/>
      <c r="D166" s="79"/>
      <c r="E166" s="79"/>
      <c r="F166" s="113"/>
      <c r="G166" s="97"/>
    </row>
    <row r="167" spans="1:7" ht="13" x14ac:dyDescent="0.3">
      <c r="A167" s="178">
        <v>2.1800000000000002</v>
      </c>
      <c r="B167" s="114"/>
      <c r="C167" s="23" t="s">
        <v>295</v>
      </c>
      <c r="D167" s="79" t="s">
        <v>171</v>
      </c>
      <c r="E167" s="79">
        <v>1</v>
      </c>
      <c r="F167" s="113"/>
      <c r="G167" s="71">
        <f>E167*F167</f>
        <v>0</v>
      </c>
    </row>
    <row r="168" spans="1:7" ht="13" x14ac:dyDescent="0.3">
      <c r="A168" s="178"/>
      <c r="B168" s="114"/>
      <c r="C168" s="95" t="s">
        <v>296</v>
      </c>
      <c r="D168" s="79"/>
      <c r="E168" s="79"/>
      <c r="F168" s="113"/>
      <c r="G168" s="97"/>
    </row>
    <row r="169" spans="1:7" ht="13" x14ac:dyDescent="0.3">
      <c r="A169" s="178"/>
      <c r="B169" s="114"/>
      <c r="C169" s="23"/>
      <c r="D169" s="79"/>
      <c r="E169" s="79"/>
      <c r="F169" s="113"/>
      <c r="G169" s="97"/>
    </row>
    <row r="170" spans="1:7" ht="13" thickBot="1" x14ac:dyDescent="0.3">
      <c r="A170" s="24"/>
      <c r="B170" s="4"/>
      <c r="C170" s="60"/>
      <c r="D170" s="4"/>
      <c r="E170" s="35"/>
      <c r="F170" s="36"/>
      <c r="G170" s="152"/>
    </row>
    <row r="171" spans="1:7" ht="14" thickTop="1" thickBot="1" x14ac:dyDescent="0.3">
      <c r="A171" s="25" t="s">
        <v>129</v>
      </c>
      <c r="B171" s="26"/>
      <c r="C171" s="26"/>
      <c r="D171" s="26"/>
      <c r="E171" s="26"/>
      <c r="F171" s="27"/>
      <c r="G171" s="153">
        <f>SUM(G121:G170)</f>
        <v>0</v>
      </c>
    </row>
    <row r="172" spans="1:7" ht="13" thickTop="1" x14ac:dyDescent="0.25"/>
    <row r="173" spans="1:7" ht="13" x14ac:dyDescent="0.3">
      <c r="A173" s="1" t="s">
        <v>758</v>
      </c>
      <c r="B173" s="65"/>
      <c r="F173" s="66"/>
      <c r="G173" s="84"/>
    </row>
    <row r="174" spans="1:7" ht="13" thickBot="1" x14ac:dyDescent="0.3">
      <c r="A174" s="64"/>
      <c r="B174" s="65"/>
      <c r="F174" s="66"/>
      <c r="G174" s="84"/>
    </row>
    <row r="175" spans="1:7" ht="13.5" thickTop="1" x14ac:dyDescent="0.3">
      <c r="A175" s="7" t="s">
        <v>131</v>
      </c>
      <c r="B175" s="8" t="s">
        <v>133</v>
      </c>
      <c r="C175" s="37" t="s">
        <v>135</v>
      </c>
      <c r="D175" s="9" t="s">
        <v>136</v>
      </c>
      <c r="E175" s="9" t="s">
        <v>137</v>
      </c>
      <c r="F175" s="40" t="s">
        <v>138</v>
      </c>
      <c r="G175" s="10" t="s">
        <v>139</v>
      </c>
    </row>
    <row r="176" spans="1:7" ht="13.5" thickBot="1" x14ac:dyDescent="0.35">
      <c r="A176" s="11" t="s">
        <v>132</v>
      </c>
      <c r="B176" s="12" t="s">
        <v>134</v>
      </c>
      <c r="C176" s="13"/>
      <c r="D176" s="14"/>
      <c r="E176" s="15"/>
      <c r="F176" s="98"/>
      <c r="G176" s="41"/>
    </row>
    <row r="177" spans="1:7" ht="13.5" thickTop="1" x14ac:dyDescent="0.3">
      <c r="A177" s="19" t="s">
        <v>2</v>
      </c>
      <c r="B177" s="17" t="s">
        <v>2</v>
      </c>
      <c r="C177" s="23"/>
      <c r="D177" s="112"/>
      <c r="E177" s="79"/>
      <c r="F177" s="113"/>
      <c r="G177" s="127"/>
    </row>
    <row r="178" spans="1:7" ht="13" x14ac:dyDescent="0.3">
      <c r="A178" s="19"/>
      <c r="B178" s="17"/>
      <c r="C178" s="23" t="s">
        <v>39</v>
      </c>
      <c r="D178" s="112"/>
      <c r="E178" s="79"/>
      <c r="F178" s="113"/>
      <c r="G178" s="127">
        <f>G171</f>
        <v>0</v>
      </c>
    </row>
    <row r="179" spans="1:7" x14ac:dyDescent="0.25">
      <c r="A179" s="56"/>
      <c r="B179" s="114"/>
      <c r="C179" s="95"/>
      <c r="D179" s="79"/>
      <c r="E179" s="79"/>
      <c r="F179" s="113"/>
      <c r="G179" s="97"/>
    </row>
    <row r="180" spans="1:7" ht="13" x14ac:dyDescent="0.3">
      <c r="A180" s="178">
        <v>2.19</v>
      </c>
      <c r="B180" s="114"/>
      <c r="C180" s="23" t="s">
        <v>320</v>
      </c>
      <c r="D180" s="79" t="s">
        <v>171</v>
      </c>
      <c r="E180" s="79">
        <v>1</v>
      </c>
      <c r="F180" s="113"/>
      <c r="G180" s="71">
        <f>E180*F180</f>
        <v>0</v>
      </c>
    </row>
    <row r="181" spans="1:7" x14ac:dyDescent="0.25">
      <c r="A181" s="56"/>
      <c r="B181" s="114"/>
      <c r="C181" s="95" t="s">
        <v>314</v>
      </c>
      <c r="D181" s="79"/>
      <c r="E181" s="79"/>
      <c r="F181" s="113"/>
      <c r="G181" s="97"/>
    </row>
    <row r="182" spans="1:7" ht="13" x14ac:dyDescent="0.3">
      <c r="A182" s="178"/>
      <c r="B182" s="114"/>
      <c r="C182" s="95" t="s">
        <v>315</v>
      </c>
      <c r="D182" s="79"/>
      <c r="E182" s="79"/>
      <c r="F182" s="113"/>
      <c r="G182" s="97"/>
    </row>
    <row r="183" spans="1:7" x14ac:dyDescent="0.25">
      <c r="A183" s="56"/>
      <c r="B183" s="114"/>
      <c r="C183" s="95"/>
      <c r="D183" s="79"/>
      <c r="E183" s="79"/>
      <c r="F183" s="113"/>
      <c r="G183" s="97"/>
    </row>
    <row r="184" spans="1:7" ht="13" x14ac:dyDescent="0.3">
      <c r="A184" s="178">
        <v>2.2000000000000002</v>
      </c>
      <c r="B184" s="114"/>
      <c r="C184" s="23" t="s">
        <v>297</v>
      </c>
      <c r="D184" s="79" t="s">
        <v>171</v>
      </c>
      <c r="E184" s="79">
        <v>1</v>
      </c>
      <c r="F184" s="113"/>
      <c r="G184" s="71">
        <f>E184*F184</f>
        <v>0</v>
      </c>
    </row>
    <row r="185" spans="1:7" x14ac:dyDescent="0.25">
      <c r="A185" s="56"/>
      <c r="B185" s="114"/>
      <c r="C185" s="95" t="s">
        <v>313</v>
      </c>
      <c r="D185" s="79"/>
      <c r="E185" s="79"/>
      <c r="F185" s="113"/>
      <c r="G185" s="97"/>
    </row>
    <row r="186" spans="1:7" x14ac:dyDescent="0.25">
      <c r="A186" s="56"/>
      <c r="B186" s="114"/>
      <c r="C186" s="95" t="s">
        <v>312</v>
      </c>
      <c r="D186" s="79"/>
      <c r="E186" s="79"/>
      <c r="F186" s="113"/>
      <c r="G186" s="97"/>
    </row>
    <row r="187" spans="1:7" x14ac:dyDescent="0.25">
      <c r="A187" s="56"/>
      <c r="B187" s="114"/>
      <c r="C187" s="95"/>
      <c r="D187" s="79"/>
      <c r="E187" s="79"/>
      <c r="F187" s="113"/>
      <c r="G187" s="97"/>
    </row>
    <row r="188" spans="1:7" ht="13" x14ac:dyDescent="0.3">
      <c r="A188" s="178">
        <v>2.21</v>
      </c>
      <c r="B188" s="114"/>
      <c r="C188" s="23" t="s">
        <v>298</v>
      </c>
      <c r="D188" s="79" t="s">
        <v>171</v>
      </c>
      <c r="E188" s="79">
        <v>1</v>
      </c>
      <c r="F188" s="113"/>
      <c r="G188" s="71">
        <f>E188*F188</f>
        <v>0</v>
      </c>
    </row>
    <row r="189" spans="1:7" x14ac:dyDescent="0.25">
      <c r="A189" s="56"/>
      <c r="B189" s="114"/>
      <c r="C189" s="95" t="s">
        <v>316</v>
      </c>
      <c r="D189" s="79"/>
      <c r="E189" s="79"/>
      <c r="F189" s="113"/>
      <c r="G189" s="97"/>
    </row>
    <row r="190" spans="1:7" x14ac:dyDescent="0.25">
      <c r="A190" s="56"/>
      <c r="B190" s="114"/>
      <c r="C190" s="95" t="s">
        <v>317</v>
      </c>
      <c r="D190" s="79"/>
      <c r="E190" s="79"/>
      <c r="F190" s="113"/>
      <c r="G190" s="97"/>
    </row>
    <row r="191" spans="1:7" ht="13" x14ac:dyDescent="0.3">
      <c r="A191" s="178"/>
      <c r="B191" s="114"/>
      <c r="C191" s="23"/>
      <c r="D191" s="79"/>
      <c r="E191" s="79"/>
      <c r="F191" s="113"/>
      <c r="G191" s="97"/>
    </row>
    <row r="192" spans="1:7" ht="13" x14ac:dyDescent="0.3">
      <c r="A192" s="178">
        <v>2.2200000000000002</v>
      </c>
      <c r="B192" s="114"/>
      <c r="C192" s="23" t="s">
        <v>321</v>
      </c>
      <c r="D192" s="79" t="s">
        <v>304</v>
      </c>
      <c r="E192" s="79">
        <v>1</v>
      </c>
      <c r="F192" s="113"/>
      <c r="G192" s="71">
        <f>E192*F192</f>
        <v>0</v>
      </c>
    </row>
    <row r="193" spans="1:7" x14ac:dyDescent="0.25">
      <c r="A193" s="56"/>
      <c r="B193" s="114"/>
      <c r="C193" s="95"/>
      <c r="D193" s="79"/>
      <c r="E193" s="79"/>
      <c r="F193" s="113"/>
      <c r="G193" s="97"/>
    </row>
    <row r="194" spans="1:7" ht="13" x14ac:dyDescent="0.3">
      <c r="A194" s="178">
        <v>2.23</v>
      </c>
      <c r="B194" s="114"/>
      <c r="C194" s="23" t="s">
        <v>301</v>
      </c>
      <c r="D194" s="79"/>
      <c r="E194" s="79"/>
      <c r="F194" s="113"/>
      <c r="G194" s="97"/>
    </row>
    <row r="195" spans="1:7" x14ac:dyDescent="0.25">
      <c r="A195" s="56" t="s">
        <v>318</v>
      </c>
      <c r="B195" s="114"/>
      <c r="C195" s="95" t="s">
        <v>302</v>
      </c>
      <c r="D195" s="79" t="s">
        <v>304</v>
      </c>
      <c r="E195" s="79">
        <v>1</v>
      </c>
      <c r="F195" s="113"/>
      <c r="G195" s="71">
        <f>E195*F195</f>
        <v>0</v>
      </c>
    </row>
    <row r="196" spans="1:7" x14ac:dyDescent="0.25">
      <c r="A196" s="56"/>
      <c r="B196" s="114"/>
      <c r="C196" s="95"/>
      <c r="D196" s="79"/>
      <c r="E196" s="79"/>
      <c r="F196" s="113"/>
      <c r="G196" s="97"/>
    </row>
    <row r="197" spans="1:7" x14ac:dyDescent="0.25">
      <c r="A197" s="56" t="s">
        <v>319</v>
      </c>
      <c r="B197" s="114"/>
      <c r="C197" s="95" t="s">
        <v>303</v>
      </c>
      <c r="D197" s="79" t="s">
        <v>304</v>
      </c>
      <c r="E197" s="79">
        <v>1</v>
      </c>
      <c r="F197" s="113"/>
      <c r="G197" s="71">
        <f>E197*F197</f>
        <v>0</v>
      </c>
    </row>
    <row r="198" spans="1:7" x14ac:dyDescent="0.25">
      <c r="A198" s="56"/>
      <c r="B198" s="114"/>
      <c r="C198" s="95"/>
      <c r="D198" s="79"/>
      <c r="E198" s="79"/>
      <c r="F198" s="113"/>
      <c r="G198" s="97"/>
    </row>
    <row r="199" spans="1:7" ht="13" x14ac:dyDescent="0.3">
      <c r="A199" s="178">
        <v>2.2400000000000002</v>
      </c>
      <c r="B199" s="114"/>
      <c r="C199" s="23" t="s">
        <v>322</v>
      </c>
      <c r="D199" s="79" t="s">
        <v>305</v>
      </c>
      <c r="E199" s="79">
        <v>1</v>
      </c>
      <c r="F199" s="113"/>
      <c r="G199" s="71">
        <f>E199*F199</f>
        <v>0</v>
      </c>
    </row>
    <row r="200" spans="1:7" x14ac:dyDescent="0.25">
      <c r="A200" s="56"/>
      <c r="B200" s="114"/>
      <c r="C200" s="95"/>
      <c r="D200" s="79"/>
      <c r="E200" s="79"/>
      <c r="F200" s="113"/>
      <c r="G200" s="97"/>
    </row>
    <row r="201" spans="1:7" ht="13" x14ac:dyDescent="0.3">
      <c r="A201" s="178"/>
      <c r="B201" s="114"/>
      <c r="C201" s="23"/>
      <c r="D201" s="79"/>
      <c r="E201" s="79"/>
      <c r="F201" s="113"/>
      <c r="G201" s="97"/>
    </row>
    <row r="202" spans="1:7" ht="13" thickBot="1" x14ac:dyDescent="0.3">
      <c r="A202" s="56"/>
      <c r="B202" s="114"/>
      <c r="C202" s="95"/>
      <c r="D202" s="79"/>
      <c r="E202" s="79"/>
      <c r="F202" s="113"/>
      <c r="G202" s="97"/>
    </row>
    <row r="203" spans="1:7" ht="14" thickTop="1" thickBot="1" x14ac:dyDescent="0.3">
      <c r="A203" s="38" t="s">
        <v>128</v>
      </c>
      <c r="B203" s="26"/>
      <c r="C203" s="26"/>
      <c r="D203" s="26"/>
      <c r="E203" s="26"/>
      <c r="F203" s="27"/>
      <c r="G203" s="153">
        <f>SUM(G178:G202)</f>
        <v>0</v>
      </c>
    </row>
    <row r="204" spans="1:7" ht="13" thickTop="1" x14ac:dyDescent="0.25"/>
    <row r="349" spans="3:4" x14ac:dyDescent="0.25">
      <c r="C349" s="83"/>
      <c r="D349" s="39"/>
    </row>
    <row r="352" spans="3:4" x14ac:dyDescent="0.25">
      <c r="C352" s="83"/>
      <c r="D352" s="39"/>
    </row>
  </sheetData>
  <phoneticPr fontId="7" type="noConversion"/>
  <pageMargins left="0.59055118110236227" right="0.39370078740157483" top="0.78740157480314965" bottom="0.78740157480314965" header="0.39370078740157483" footer="0.39370078740157483"/>
  <pageSetup paperSize="9" firstPageNumber="35" orientation="portrait" useFirstPageNumber="1" r:id="rId1"/>
  <headerFooter alignWithMargins="0">
    <oddHeader>&amp;LA 3-Year Framework Agreement for the Drilling, Testing and Equipping of Boreholes,
for the Limpopo Department of Agriculture and Rural Development&amp;R
Bid No: ACDP 24/01</oddHeader>
    <oddFooter>&amp;LContract
Part C2: Pricing Data&amp;CC&amp;Pof C122&amp;RC2.2
Bills of Quantities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693E-FF7E-4E9B-923D-2E68E99FEB33}">
  <dimension ref="A1:M292"/>
  <sheetViews>
    <sheetView view="pageLayout" topLeftCell="B81" zoomScale="120" zoomScaleNormal="100" zoomScalePageLayoutView="120" workbookViewId="0">
      <selection activeCell="F87" sqref="F87"/>
    </sheetView>
  </sheetViews>
  <sheetFormatPr defaultColWidth="9.08984375" defaultRowHeight="12.5" x14ac:dyDescent="0.25"/>
  <cols>
    <col min="1" max="1" width="8" style="94" customWidth="1"/>
    <col min="2" max="2" width="9.08984375" style="64" customWidth="1"/>
    <col min="3" max="3" width="39.90625" style="64" customWidth="1"/>
    <col min="4" max="4" width="6" style="65" bestFit="1" customWidth="1"/>
    <col min="5" max="5" width="7.90625" style="65" customWidth="1"/>
    <col min="6" max="6" width="8.36328125" style="76" customWidth="1"/>
    <col min="7" max="7" width="12.6328125" style="111" customWidth="1"/>
    <col min="8" max="16384" width="9.08984375" style="99"/>
  </cols>
  <sheetData>
    <row r="1" spans="1:7" ht="13" x14ac:dyDescent="0.3">
      <c r="A1" s="1"/>
      <c r="B1" s="3"/>
      <c r="G1" s="65"/>
    </row>
    <row r="2" spans="1:7" ht="13" x14ac:dyDescent="0.3">
      <c r="A2" s="1" t="s">
        <v>194</v>
      </c>
      <c r="B2" s="3"/>
      <c r="C2" s="1"/>
      <c r="G2" s="65"/>
    </row>
    <row r="3" spans="1:7" ht="13.5" thickBot="1" x14ac:dyDescent="0.35">
      <c r="A3" s="5"/>
      <c r="B3" s="6"/>
      <c r="C3" s="5"/>
      <c r="D3" s="68"/>
      <c r="E3" s="68"/>
      <c r="F3" s="77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01"/>
      <c r="B6" s="102"/>
      <c r="C6" s="1"/>
      <c r="D6" s="103"/>
      <c r="E6" s="70"/>
      <c r="F6" s="108"/>
      <c r="G6" s="148"/>
    </row>
    <row r="7" spans="1:7" ht="13" x14ac:dyDescent="0.3">
      <c r="A7" s="87">
        <v>3</v>
      </c>
      <c r="B7" s="102"/>
      <c r="C7" s="1" t="s">
        <v>192</v>
      </c>
      <c r="D7" s="70"/>
      <c r="E7" s="70"/>
      <c r="F7" s="108"/>
      <c r="G7" s="148"/>
    </row>
    <row r="8" spans="1:7" x14ac:dyDescent="0.25">
      <c r="A8" s="86"/>
      <c r="B8" s="70"/>
      <c r="D8" s="70"/>
      <c r="E8" s="104"/>
      <c r="F8" s="73"/>
      <c r="G8" s="149"/>
    </row>
    <row r="9" spans="1:7" ht="13" x14ac:dyDescent="0.3">
      <c r="A9" s="87" t="s">
        <v>193</v>
      </c>
      <c r="B9" s="70"/>
      <c r="C9" s="170" t="s">
        <v>323</v>
      </c>
      <c r="D9" s="70"/>
      <c r="E9" s="85"/>
      <c r="F9" s="73"/>
      <c r="G9" s="149"/>
    </row>
    <row r="10" spans="1:7" x14ac:dyDescent="0.25">
      <c r="A10" s="86" t="s">
        <v>329</v>
      </c>
      <c r="B10" s="70"/>
      <c r="C10" s="82" t="s">
        <v>324</v>
      </c>
      <c r="D10" s="70" t="s">
        <v>325</v>
      </c>
      <c r="E10" s="85">
        <v>1</v>
      </c>
      <c r="F10" s="73"/>
      <c r="G10" s="149">
        <f>E10*F10</f>
        <v>0</v>
      </c>
    </row>
    <row r="11" spans="1:7" x14ac:dyDescent="0.25">
      <c r="A11" s="86"/>
      <c r="B11" s="70"/>
      <c r="C11" s="82"/>
      <c r="D11" s="70"/>
      <c r="E11" s="70"/>
      <c r="F11" s="73"/>
      <c r="G11" s="149"/>
    </row>
    <row r="12" spans="1:7" x14ac:dyDescent="0.25">
      <c r="A12" s="86" t="s">
        <v>330</v>
      </c>
      <c r="B12" s="70"/>
      <c r="C12" s="82" t="s">
        <v>326</v>
      </c>
      <c r="D12" s="70"/>
      <c r="E12" s="85"/>
      <c r="F12" s="73"/>
      <c r="G12" s="149"/>
    </row>
    <row r="13" spans="1:7" x14ac:dyDescent="0.25">
      <c r="A13" s="86"/>
      <c r="B13" s="70"/>
      <c r="C13" s="82" t="s">
        <v>327</v>
      </c>
      <c r="D13" s="70" t="s">
        <v>171</v>
      </c>
      <c r="E13" s="85">
        <v>1</v>
      </c>
      <c r="F13" s="73"/>
      <c r="G13" s="149">
        <f>E13*F13</f>
        <v>0</v>
      </c>
    </row>
    <row r="14" spans="1:7" x14ac:dyDescent="0.25">
      <c r="A14" s="86"/>
      <c r="B14" s="70"/>
      <c r="C14" s="105"/>
      <c r="D14" s="70"/>
      <c r="E14" s="70"/>
      <c r="F14" s="73"/>
      <c r="G14" s="149"/>
    </row>
    <row r="15" spans="1:7" x14ac:dyDescent="0.25">
      <c r="A15" s="86" t="s">
        <v>331</v>
      </c>
      <c r="B15" s="70"/>
      <c r="C15" s="166" t="s">
        <v>328</v>
      </c>
      <c r="D15" s="70" t="s">
        <v>174</v>
      </c>
      <c r="E15" s="70">
        <v>1</v>
      </c>
      <c r="F15" s="73"/>
      <c r="G15" s="149">
        <f>E15*F15</f>
        <v>0</v>
      </c>
    </row>
    <row r="16" spans="1:7" x14ac:dyDescent="0.25">
      <c r="A16" s="86"/>
      <c r="B16" s="70"/>
      <c r="D16" s="70"/>
      <c r="E16" s="85"/>
      <c r="F16" s="73"/>
      <c r="G16" s="149"/>
    </row>
    <row r="17" spans="1:7" ht="13" x14ac:dyDescent="0.3">
      <c r="A17" s="87">
        <v>3.2</v>
      </c>
      <c r="B17" s="70"/>
      <c r="C17" s="169" t="s">
        <v>332</v>
      </c>
      <c r="D17" s="70"/>
      <c r="E17" s="85"/>
      <c r="F17" s="73"/>
      <c r="G17" s="149"/>
    </row>
    <row r="18" spans="1:7" x14ac:dyDescent="0.25">
      <c r="A18" s="57" t="s">
        <v>335</v>
      </c>
      <c r="B18" s="70"/>
      <c r="C18" s="64" t="s">
        <v>333</v>
      </c>
      <c r="D18" s="70" t="s">
        <v>171</v>
      </c>
      <c r="E18" s="85">
        <v>1</v>
      </c>
      <c r="F18" s="73"/>
      <c r="G18" s="149">
        <f>E18*F18</f>
        <v>0</v>
      </c>
    </row>
    <row r="19" spans="1:7" x14ac:dyDescent="0.25">
      <c r="A19" s="57"/>
      <c r="B19" s="70"/>
      <c r="C19" s="82"/>
      <c r="D19" s="70"/>
      <c r="E19" s="80"/>
      <c r="F19" s="78"/>
      <c r="G19" s="149"/>
    </row>
    <row r="20" spans="1:7" x14ac:dyDescent="0.25">
      <c r="A20" s="57" t="s">
        <v>336</v>
      </c>
      <c r="B20" s="70"/>
      <c r="C20" s="64" t="s">
        <v>334</v>
      </c>
      <c r="D20" s="70" t="s">
        <v>171</v>
      </c>
      <c r="E20" s="85">
        <v>1</v>
      </c>
      <c r="F20" s="73"/>
      <c r="G20" s="149">
        <f>E20*F20</f>
        <v>0</v>
      </c>
    </row>
    <row r="21" spans="1:7" x14ac:dyDescent="0.25">
      <c r="A21" s="90"/>
      <c r="B21" s="81"/>
      <c r="C21" s="82"/>
      <c r="D21" s="93"/>
      <c r="E21" s="79"/>
      <c r="F21" s="73"/>
      <c r="G21" s="149"/>
    </row>
    <row r="22" spans="1:7" ht="13" x14ac:dyDescent="0.3">
      <c r="A22" s="186">
        <v>3.3</v>
      </c>
      <c r="B22" s="81"/>
      <c r="C22" s="170" t="s">
        <v>337</v>
      </c>
      <c r="D22" s="70"/>
      <c r="E22" s="85"/>
      <c r="F22" s="73"/>
      <c r="G22" s="149"/>
    </row>
    <row r="23" spans="1:7" x14ac:dyDescent="0.25">
      <c r="A23" s="90" t="s">
        <v>338</v>
      </c>
      <c r="B23" s="70"/>
      <c r="C23" s="64" t="s">
        <v>333</v>
      </c>
      <c r="D23" s="70" t="s">
        <v>171</v>
      </c>
      <c r="E23" s="85">
        <v>1</v>
      </c>
      <c r="F23" s="73"/>
      <c r="G23" s="149">
        <f>E23*F23</f>
        <v>0</v>
      </c>
    </row>
    <row r="24" spans="1:7" x14ac:dyDescent="0.25">
      <c r="A24" s="57"/>
      <c r="B24" s="81"/>
      <c r="C24" s="82"/>
      <c r="D24" s="70"/>
      <c r="E24" s="80"/>
      <c r="F24" s="73"/>
      <c r="G24" s="149"/>
    </row>
    <row r="25" spans="1:7" x14ac:dyDescent="0.25">
      <c r="A25" s="57" t="s">
        <v>339</v>
      </c>
      <c r="B25" s="81"/>
      <c r="C25" s="64" t="s">
        <v>334</v>
      </c>
      <c r="D25" s="70" t="s">
        <v>171</v>
      </c>
      <c r="E25" s="85">
        <v>1</v>
      </c>
      <c r="F25" s="78"/>
      <c r="G25" s="149">
        <f>E25*F25</f>
        <v>0</v>
      </c>
    </row>
    <row r="26" spans="1:7" x14ac:dyDescent="0.25">
      <c r="A26" s="57"/>
      <c r="B26" s="81"/>
      <c r="D26" s="70"/>
      <c r="E26" s="80"/>
      <c r="F26" s="78"/>
      <c r="G26" s="150"/>
    </row>
    <row r="27" spans="1:7" ht="13" x14ac:dyDescent="0.3">
      <c r="A27" s="19">
        <v>3.4</v>
      </c>
      <c r="B27" s="70"/>
      <c r="C27" s="170" t="s">
        <v>340</v>
      </c>
      <c r="D27" s="70"/>
      <c r="E27" s="80"/>
      <c r="F27" s="78"/>
      <c r="G27" s="150"/>
    </row>
    <row r="28" spans="1:7" x14ac:dyDescent="0.25">
      <c r="A28" s="57" t="s">
        <v>343</v>
      </c>
      <c r="B28" s="70"/>
      <c r="C28" s="64" t="s">
        <v>341</v>
      </c>
      <c r="D28" s="70" t="s">
        <v>171</v>
      </c>
      <c r="E28" s="85">
        <v>1</v>
      </c>
      <c r="F28" s="78"/>
      <c r="G28" s="149">
        <f>E28*F28</f>
        <v>0</v>
      </c>
    </row>
    <row r="29" spans="1:7" x14ac:dyDescent="0.25">
      <c r="A29" s="57"/>
      <c r="B29" s="70"/>
      <c r="D29" s="70"/>
      <c r="E29" s="80"/>
      <c r="F29" s="78"/>
      <c r="G29" s="150"/>
    </row>
    <row r="30" spans="1:7" x14ac:dyDescent="0.25">
      <c r="A30" s="57" t="s">
        <v>344</v>
      </c>
      <c r="B30" s="70"/>
      <c r="C30" s="64" t="s">
        <v>342</v>
      </c>
      <c r="D30" s="70" t="s">
        <v>6</v>
      </c>
      <c r="E30" s="80">
        <v>1</v>
      </c>
      <c r="F30" s="78"/>
      <c r="G30" s="149">
        <f>E30*F30</f>
        <v>0</v>
      </c>
    </row>
    <row r="31" spans="1:7" x14ac:dyDescent="0.25">
      <c r="A31" s="57"/>
      <c r="B31" s="70"/>
      <c r="D31" s="70"/>
      <c r="E31" s="80"/>
      <c r="F31" s="78"/>
      <c r="G31" s="149"/>
    </row>
    <row r="32" spans="1:7" ht="13" x14ac:dyDescent="0.3">
      <c r="A32" s="57"/>
      <c r="B32" s="70"/>
      <c r="C32" s="1" t="s">
        <v>345</v>
      </c>
      <c r="D32" s="70"/>
      <c r="E32" s="80"/>
      <c r="F32" s="78"/>
      <c r="G32" s="150"/>
    </row>
    <row r="33" spans="1:7" x14ac:dyDescent="0.25">
      <c r="A33" s="57"/>
      <c r="B33" s="81"/>
      <c r="C33" s="82"/>
      <c r="D33" s="74"/>
      <c r="E33" s="80"/>
      <c r="F33" s="78"/>
      <c r="G33" s="150"/>
    </row>
    <row r="34" spans="1:7" ht="13" x14ac:dyDescent="0.3">
      <c r="A34" s="19">
        <v>3.5</v>
      </c>
      <c r="B34" s="81"/>
      <c r="C34" s="169" t="s">
        <v>346</v>
      </c>
      <c r="D34" s="74"/>
      <c r="E34" s="80"/>
      <c r="F34" s="78"/>
      <c r="G34" s="150"/>
    </row>
    <row r="35" spans="1:7" x14ac:dyDescent="0.25">
      <c r="A35" s="57" t="s">
        <v>368</v>
      </c>
      <c r="B35" s="70"/>
      <c r="C35" s="64" t="s">
        <v>347</v>
      </c>
      <c r="D35" s="70" t="s">
        <v>171</v>
      </c>
      <c r="E35" s="85">
        <v>1</v>
      </c>
      <c r="F35" s="78"/>
      <c r="G35" s="149">
        <f>E35*F35</f>
        <v>0</v>
      </c>
    </row>
    <row r="36" spans="1:7" x14ac:dyDescent="0.25">
      <c r="A36" s="57"/>
      <c r="B36" s="70"/>
      <c r="D36" s="70"/>
      <c r="E36" s="80"/>
      <c r="F36" s="78"/>
      <c r="G36" s="149"/>
    </row>
    <row r="37" spans="1:7" x14ac:dyDescent="0.25">
      <c r="A37" s="57" t="s">
        <v>369</v>
      </c>
      <c r="B37" s="70"/>
      <c r="C37" s="64" t="s">
        <v>348</v>
      </c>
      <c r="D37" s="70" t="s">
        <v>6</v>
      </c>
      <c r="E37" s="80">
        <v>1</v>
      </c>
      <c r="F37" s="78"/>
      <c r="G37" s="149">
        <f>E37*F37</f>
        <v>0</v>
      </c>
    </row>
    <row r="38" spans="1:7" x14ac:dyDescent="0.25">
      <c r="A38" s="57"/>
      <c r="B38" s="70"/>
      <c r="D38" s="70"/>
      <c r="E38" s="80"/>
      <c r="F38" s="78"/>
      <c r="G38" s="149"/>
    </row>
    <row r="39" spans="1:7" x14ac:dyDescent="0.25">
      <c r="A39" s="57" t="s">
        <v>370</v>
      </c>
      <c r="B39" s="70"/>
      <c r="C39" s="64" t="s">
        <v>349</v>
      </c>
      <c r="D39" s="70" t="s">
        <v>171</v>
      </c>
      <c r="E39" s="85">
        <v>1</v>
      </c>
      <c r="F39" s="78"/>
      <c r="G39" s="149">
        <f>E39*F39</f>
        <v>0</v>
      </c>
    </row>
    <row r="40" spans="1:7" x14ac:dyDescent="0.25">
      <c r="A40" s="57"/>
      <c r="B40" s="70"/>
      <c r="D40" s="70"/>
      <c r="E40" s="80"/>
      <c r="F40" s="78"/>
      <c r="G40" s="150"/>
    </row>
    <row r="41" spans="1:7" x14ac:dyDescent="0.25">
      <c r="A41" s="57" t="s">
        <v>371</v>
      </c>
      <c r="B41" s="70"/>
      <c r="C41" s="64" t="s">
        <v>350</v>
      </c>
      <c r="D41" s="70" t="s">
        <v>6</v>
      </c>
      <c r="E41" s="80">
        <v>1</v>
      </c>
      <c r="F41" s="73"/>
      <c r="G41" s="149">
        <f>E41*F41</f>
        <v>0</v>
      </c>
    </row>
    <row r="42" spans="1:7" ht="13" x14ac:dyDescent="0.3">
      <c r="A42" s="107"/>
      <c r="B42" s="70"/>
      <c r="C42" s="1"/>
      <c r="D42" s="102"/>
      <c r="E42" s="80"/>
      <c r="F42" s="73"/>
      <c r="G42" s="149"/>
    </row>
    <row r="43" spans="1:7" ht="13" x14ac:dyDescent="0.3">
      <c r="A43" s="187">
        <v>3.6</v>
      </c>
      <c r="B43" s="81"/>
      <c r="C43" s="170" t="s">
        <v>351</v>
      </c>
      <c r="D43" s="70"/>
      <c r="E43" s="80"/>
      <c r="F43" s="73"/>
      <c r="G43" s="149"/>
    </row>
    <row r="44" spans="1:7" x14ac:dyDescent="0.25">
      <c r="A44" s="75" t="s">
        <v>372</v>
      </c>
      <c r="B44" s="81"/>
      <c r="C44" s="64" t="s">
        <v>347</v>
      </c>
      <c r="D44" s="70" t="s">
        <v>171</v>
      </c>
      <c r="E44" s="85">
        <v>1</v>
      </c>
      <c r="F44" s="73"/>
      <c r="G44" s="149">
        <f>E44*F44</f>
        <v>0</v>
      </c>
    </row>
    <row r="45" spans="1:7" x14ac:dyDescent="0.25">
      <c r="A45" s="57"/>
      <c r="B45" s="70"/>
      <c r="D45" s="70"/>
      <c r="E45" s="80"/>
      <c r="F45" s="109"/>
      <c r="G45" s="151"/>
    </row>
    <row r="46" spans="1:7" x14ac:dyDescent="0.25">
      <c r="A46" s="75" t="s">
        <v>373</v>
      </c>
      <c r="B46" s="70"/>
      <c r="C46" s="64" t="s">
        <v>348</v>
      </c>
      <c r="D46" s="70" t="s">
        <v>6</v>
      </c>
      <c r="E46" s="80">
        <v>1</v>
      </c>
      <c r="F46" s="73"/>
      <c r="G46" s="149">
        <f>E46*F46</f>
        <v>0</v>
      </c>
    </row>
    <row r="47" spans="1:7" x14ac:dyDescent="0.25">
      <c r="A47" s="57"/>
      <c r="B47" s="70"/>
      <c r="D47" s="70"/>
      <c r="E47" s="80"/>
      <c r="F47" s="73"/>
      <c r="G47" s="149"/>
    </row>
    <row r="48" spans="1:7" x14ac:dyDescent="0.25">
      <c r="A48" s="75" t="s">
        <v>374</v>
      </c>
      <c r="B48" s="81"/>
      <c r="C48" s="64" t="s">
        <v>349</v>
      </c>
      <c r="D48" s="70" t="s">
        <v>171</v>
      </c>
      <c r="E48" s="85">
        <v>1</v>
      </c>
      <c r="F48" s="73"/>
      <c r="G48" s="149">
        <f>E48*F48</f>
        <v>0</v>
      </c>
    </row>
    <row r="49" spans="1:13" x14ac:dyDescent="0.25">
      <c r="A49" s="57"/>
      <c r="B49" s="81"/>
      <c r="D49" s="70"/>
      <c r="E49" s="80"/>
      <c r="F49" s="73"/>
      <c r="G49" s="149"/>
    </row>
    <row r="50" spans="1:13" x14ac:dyDescent="0.25">
      <c r="A50" s="75" t="s">
        <v>375</v>
      </c>
      <c r="B50" s="81"/>
      <c r="C50" s="64" t="s">
        <v>350</v>
      </c>
      <c r="D50" s="70" t="s">
        <v>6</v>
      </c>
      <c r="E50" s="80">
        <v>1</v>
      </c>
      <c r="F50" s="73"/>
      <c r="G50" s="149">
        <f>E50*F50</f>
        <v>0</v>
      </c>
    </row>
    <row r="51" spans="1:13" x14ac:dyDescent="0.25">
      <c r="A51" s="75"/>
      <c r="B51" s="81"/>
      <c r="D51" s="70"/>
      <c r="E51" s="80"/>
      <c r="F51" s="73"/>
      <c r="G51" s="149"/>
    </row>
    <row r="52" spans="1:13" ht="13" x14ac:dyDescent="0.3">
      <c r="A52" s="187">
        <v>3.7</v>
      </c>
      <c r="B52" s="114"/>
      <c r="C52" s="23" t="s">
        <v>353</v>
      </c>
      <c r="D52" s="79"/>
      <c r="E52" s="79"/>
      <c r="F52" s="73"/>
      <c r="G52" s="149"/>
    </row>
    <row r="53" spans="1:13" x14ac:dyDescent="0.25">
      <c r="A53" s="56" t="s">
        <v>376</v>
      </c>
      <c r="B53" s="114"/>
      <c r="C53" s="64" t="s">
        <v>347</v>
      </c>
      <c r="D53" s="70" t="s">
        <v>171</v>
      </c>
      <c r="E53" s="85">
        <v>1</v>
      </c>
      <c r="F53" s="73"/>
      <c r="G53" s="149">
        <f>E53*F53</f>
        <v>0</v>
      </c>
    </row>
    <row r="54" spans="1:13" x14ac:dyDescent="0.25">
      <c r="A54" s="56"/>
      <c r="B54" s="114"/>
      <c r="D54" s="70"/>
      <c r="E54" s="80"/>
      <c r="F54" s="73"/>
      <c r="G54" s="149"/>
    </row>
    <row r="55" spans="1:13" x14ac:dyDescent="0.25">
      <c r="A55" s="56" t="s">
        <v>377</v>
      </c>
      <c r="B55" s="114"/>
      <c r="C55" s="64" t="s">
        <v>348</v>
      </c>
      <c r="D55" s="70" t="s">
        <v>6</v>
      </c>
      <c r="E55" s="80">
        <v>1</v>
      </c>
      <c r="F55" s="73"/>
      <c r="G55" s="149">
        <f>E55*F55</f>
        <v>0</v>
      </c>
    </row>
    <row r="56" spans="1:13" ht="13" thickBot="1" x14ac:dyDescent="0.3">
      <c r="A56" s="92"/>
      <c r="B56" s="81"/>
      <c r="C56" s="94"/>
      <c r="D56" s="70"/>
      <c r="E56" s="70"/>
      <c r="F56" s="73"/>
      <c r="G56" s="149"/>
    </row>
    <row r="57" spans="1:13" ht="14" thickTop="1" thickBot="1" x14ac:dyDescent="0.3">
      <c r="A57" s="25" t="s">
        <v>129</v>
      </c>
      <c r="B57" s="26"/>
      <c r="C57" s="26"/>
      <c r="D57" s="26"/>
      <c r="E57" s="26"/>
      <c r="F57" s="27"/>
      <c r="G57" s="153">
        <f>SUM(G10:G56)</f>
        <v>0</v>
      </c>
    </row>
    <row r="58" spans="1:13" ht="13.5" thickTop="1" x14ac:dyDescent="0.25">
      <c r="A58" s="61"/>
      <c r="B58" s="175"/>
      <c r="C58" s="175"/>
      <c r="D58" s="175"/>
      <c r="E58" s="175"/>
      <c r="F58" s="176"/>
      <c r="G58" s="177"/>
    </row>
    <row r="59" spans="1:13" ht="13" x14ac:dyDescent="0.3">
      <c r="A59" s="1" t="s">
        <v>759</v>
      </c>
      <c r="B59" s="175"/>
      <c r="C59" s="175"/>
      <c r="D59" s="175"/>
      <c r="E59" s="175"/>
      <c r="F59" s="176"/>
      <c r="G59" s="177"/>
    </row>
    <row r="60" spans="1:13" ht="13" thickBot="1" x14ac:dyDescent="0.3">
      <c r="A60" s="172"/>
      <c r="B60" s="173"/>
      <c r="C60" s="94"/>
      <c r="F60" s="84"/>
      <c r="G60" s="174"/>
    </row>
    <row r="61" spans="1:13" ht="13.5" thickTop="1" x14ac:dyDescent="0.3">
      <c r="A61" s="7" t="s">
        <v>131</v>
      </c>
      <c r="B61" s="8" t="s">
        <v>133</v>
      </c>
      <c r="C61" s="37" t="s">
        <v>135</v>
      </c>
      <c r="D61" s="9" t="s">
        <v>136</v>
      </c>
      <c r="E61" s="9" t="s">
        <v>137</v>
      </c>
      <c r="F61" s="40" t="s">
        <v>138</v>
      </c>
      <c r="G61" s="10" t="s">
        <v>139</v>
      </c>
      <c r="M61" s="110"/>
    </row>
    <row r="62" spans="1:13" ht="13.5" thickBot="1" x14ac:dyDescent="0.35">
      <c r="A62" s="11" t="s">
        <v>132</v>
      </c>
      <c r="B62" s="12" t="s">
        <v>134</v>
      </c>
      <c r="C62" s="13"/>
      <c r="D62" s="14"/>
      <c r="E62" s="15"/>
      <c r="F62" s="98"/>
      <c r="G62" s="41"/>
      <c r="M62" s="110"/>
    </row>
    <row r="63" spans="1:13" ht="13.5" thickTop="1" x14ac:dyDescent="0.3">
      <c r="A63" s="19" t="s">
        <v>2</v>
      </c>
      <c r="B63" s="17" t="s">
        <v>2</v>
      </c>
      <c r="C63" s="23"/>
      <c r="D63" s="112"/>
      <c r="E63" s="79"/>
      <c r="F63" s="113"/>
      <c r="G63" s="127"/>
      <c r="M63" s="110"/>
    </row>
    <row r="64" spans="1:13" ht="13" x14ac:dyDescent="0.3">
      <c r="A64" s="19"/>
      <c r="B64" s="17"/>
      <c r="C64" s="23" t="s">
        <v>39</v>
      </c>
      <c r="D64" s="112"/>
      <c r="E64" s="79"/>
      <c r="F64" s="113"/>
      <c r="G64" s="127">
        <f>G57</f>
        <v>0</v>
      </c>
      <c r="M64" s="110"/>
    </row>
    <row r="65" spans="1:7" x14ac:dyDescent="0.25">
      <c r="A65" s="56"/>
      <c r="B65" s="114"/>
      <c r="C65" s="95" t="s">
        <v>2</v>
      </c>
      <c r="D65" s="79"/>
      <c r="E65" s="79"/>
      <c r="F65" s="113"/>
      <c r="G65" s="97"/>
    </row>
    <row r="66" spans="1:7" x14ac:dyDescent="0.25">
      <c r="A66" s="56" t="s">
        <v>378</v>
      </c>
      <c r="B66" s="114"/>
      <c r="C66" s="64" t="s">
        <v>349</v>
      </c>
      <c r="D66" s="70" t="s">
        <v>171</v>
      </c>
      <c r="E66" s="85">
        <v>1</v>
      </c>
      <c r="F66" s="113"/>
      <c r="G66" s="149">
        <f>E66*F66</f>
        <v>0</v>
      </c>
    </row>
    <row r="67" spans="1:7" x14ac:dyDescent="0.25">
      <c r="A67" s="56"/>
      <c r="B67" s="114"/>
      <c r="D67" s="70"/>
      <c r="E67" s="80"/>
      <c r="F67" s="113"/>
      <c r="G67" s="97"/>
    </row>
    <row r="68" spans="1:7" x14ac:dyDescent="0.25">
      <c r="A68" s="56" t="s">
        <v>379</v>
      </c>
      <c r="B68" s="114"/>
      <c r="C68" s="64" t="s">
        <v>350</v>
      </c>
      <c r="D68" s="70" t="s">
        <v>6</v>
      </c>
      <c r="E68" s="80">
        <v>1</v>
      </c>
      <c r="F68" s="113"/>
      <c r="G68" s="149">
        <f>E68*F68</f>
        <v>0</v>
      </c>
    </row>
    <row r="69" spans="1:7" x14ac:dyDescent="0.25">
      <c r="A69" s="56"/>
      <c r="B69" s="114"/>
      <c r="C69" s="95" t="s">
        <v>2</v>
      </c>
      <c r="D69" s="79"/>
      <c r="E69" s="79"/>
      <c r="F69" s="113"/>
      <c r="G69" s="97"/>
    </row>
    <row r="70" spans="1:7" ht="13" x14ac:dyDescent="0.3">
      <c r="A70" s="187">
        <v>3.8</v>
      </c>
      <c r="B70" s="114"/>
      <c r="C70" s="23" t="s">
        <v>354</v>
      </c>
      <c r="D70" s="79"/>
      <c r="E70" s="79"/>
      <c r="F70" s="113"/>
      <c r="G70" s="97"/>
    </row>
    <row r="71" spans="1:7" x14ac:dyDescent="0.25">
      <c r="A71" s="56" t="s">
        <v>380</v>
      </c>
      <c r="B71" s="114"/>
      <c r="C71" s="95" t="s">
        <v>355</v>
      </c>
      <c r="D71" s="70" t="s">
        <v>171</v>
      </c>
      <c r="E71" s="85">
        <v>1</v>
      </c>
      <c r="F71" s="113"/>
      <c r="G71" s="149">
        <f>E71*F71</f>
        <v>0</v>
      </c>
    </row>
    <row r="72" spans="1:7" x14ac:dyDescent="0.25">
      <c r="A72" s="56"/>
      <c r="B72" s="114"/>
      <c r="C72" s="95" t="s">
        <v>2</v>
      </c>
      <c r="D72" s="79"/>
      <c r="E72" s="79"/>
      <c r="F72" s="113"/>
      <c r="G72" s="97"/>
    </row>
    <row r="73" spans="1:7" x14ac:dyDescent="0.25">
      <c r="A73" s="56" t="s">
        <v>381</v>
      </c>
      <c r="B73" s="114"/>
      <c r="C73" s="95" t="s">
        <v>356</v>
      </c>
      <c r="D73" s="70" t="s">
        <v>171</v>
      </c>
      <c r="E73" s="85">
        <v>1</v>
      </c>
      <c r="F73" s="113"/>
      <c r="G73" s="149">
        <f>E73*F73</f>
        <v>0</v>
      </c>
    </row>
    <row r="74" spans="1:7" x14ac:dyDescent="0.25">
      <c r="A74" s="56"/>
      <c r="B74" s="114"/>
      <c r="C74" s="95" t="s">
        <v>2</v>
      </c>
      <c r="D74" s="79"/>
      <c r="E74" s="79"/>
      <c r="F74" s="113"/>
      <c r="G74" s="97"/>
    </row>
    <row r="75" spans="1:7" ht="13" x14ac:dyDescent="0.3">
      <c r="A75" s="187">
        <v>3.9</v>
      </c>
      <c r="B75" s="114"/>
      <c r="C75" s="23" t="s">
        <v>357</v>
      </c>
      <c r="D75" s="79"/>
      <c r="E75" s="79"/>
      <c r="F75" s="113"/>
      <c r="G75" s="97"/>
    </row>
    <row r="76" spans="1:7" x14ac:dyDescent="0.25">
      <c r="A76" s="56" t="s">
        <v>382</v>
      </c>
      <c r="B76" s="114"/>
      <c r="C76" s="95" t="s">
        <v>358</v>
      </c>
      <c r="D76" s="79" t="s">
        <v>35</v>
      </c>
      <c r="E76" s="79">
        <v>1</v>
      </c>
      <c r="F76" s="113"/>
      <c r="G76" s="149">
        <f>E76*F76</f>
        <v>0</v>
      </c>
    </row>
    <row r="77" spans="1:7" x14ac:dyDescent="0.25">
      <c r="A77" s="56"/>
      <c r="B77" s="114"/>
      <c r="C77" s="95" t="s">
        <v>2</v>
      </c>
      <c r="D77" s="79"/>
      <c r="E77" s="79"/>
      <c r="F77" s="113"/>
      <c r="G77" s="97"/>
    </row>
    <row r="78" spans="1:7" x14ac:dyDescent="0.25">
      <c r="A78" s="56" t="s">
        <v>383</v>
      </c>
      <c r="B78" s="114"/>
      <c r="C78" s="95" t="s">
        <v>359</v>
      </c>
      <c r="D78" s="79" t="s">
        <v>304</v>
      </c>
      <c r="E78" s="79">
        <v>1</v>
      </c>
      <c r="F78" s="113"/>
      <c r="G78" s="149">
        <f>E78*F78</f>
        <v>0</v>
      </c>
    </row>
    <row r="79" spans="1:7" x14ac:dyDescent="0.25">
      <c r="A79" s="56"/>
      <c r="B79" s="114"/>
      <c r="C79" s="95" t="s">
        <v>2</v>
      </c>
      <c r="D79" s="79"/>
      <c r="E79" s="79"/>
      <c r="F79" s="113"/>
      <c r="G79" s="97"/>
    </row>
    <row r="80" spans="1:7" x14ac:dyDescent="0.25">
      <c r="A80" s="56" t="s">
        <v>384</v>
      </c>
      <c r="B80" s="114"/>
      <c r="C80" s="95" t="s">
        <v>361</v>
      </c>
      <c r="D80" s="79" t="s">
        <v>49</v>
      </c>
      <c r="E80" s="113" t="s">
        <v>362</v>
      </c>
      <c r="F80" s="113"/>
      <c r="G80" s="97" t="s">
        <v>362</v>
      </c>
    </row>
    <row r="81" spans="1:7" x14ac:dyDescent="0.25">
      <c r="A81" s="56"/>
      <c r="B81" s="114"/>
      <c r="C81" s="95" t="s">
        <v>2</v>
      </c>
      <c r="D81" s="79"/>
      <c r="E81" s="79"/>
      <c r="F81" s="113"/>
      <c r="G81" s="97"/>
    </row>
    <row r="82" spans="1:7" x14ac:dyDescent="0.25">
      <c r="A82" s="56" t="s">
        <v>385</v>
      </c>
      <c r="B82" s="114"/>
      <c r="C82" s="95" t="s">
        <v>360</v>
      </c>
      <c r="D82" s="79" t="s">
        <v>174</v>
      </c>
      <c r="E82" s="79">
        <v>1</v>
      </c>
      <c r="F82" s="113"/>
      <c r="G82" s="149">
        <f>E82*F82</f>
        <v>0</v>
      </c>
    </row>
    <row r="83" spans="1:7" x14ac:dyDescent="0.25">
      <c r="A83" s="56"/>
      <c r="B83" s="114"/>
      <c r="C83" s="95" t="s">
        <v>2</v>
      </c>
      <c r="D83" s="79"/>
      <c r="E83" s="79"/>
      <c r="F83" s="113"/>
      <c r="G83" s="97"/>
    </row>
    <row r="84" spans="1:7" ht="13" x14ac:dyDescent="0.3">
      <c r="A84" s="56"/>
      <c r="B84" s="114"/>
      <c r="C84" s="171" t="s">
        <v>363</v>
      </c>
      <c r="D84" s="79"/>
      <c r="E84" s="79"/>
      <c r="F84" s="113"/>
      <c r="G84" s="97"/>
    </row>
    <row r="85" spans="1:7" x14ac:dyDescent="0.25">
      <c r="A85" s="56"/>
      <c r="B85" s="114"/>
      <c r="C85" s="95" t="s">
        <v>2</v>
      </c>
      <c r="D85" s="79"/>
      <c r="E85" s="79"/>
      <c r="F85" s="113"/>
      <c r="G85" s="97"/>
    </row>
    <row r="86" spans="1:7" ht="13" x14ac:dyDescent="0.3">
      <c r="A86" s="178">
        <v>3.1</v>
      </c>
      <c r="B86" s="114"/>
      <c r="C86" s="23" t="s">
        <v>364</v>
      </c>
      <c r="D86" s="79" t="s">
        <v>421</v>
      </c>
      <c r="E86" s="79">
        <v>1</v>
      </c>
      <c r="F86" s="113"/>
      <c r="G86" s="97"/>
    </row>
    <row r="87" spans="1:7" x14ac:dyDescent="0.25">
      <c r="A87" s="56"/>
      <c r="B87" s="114"/>
      <c r="C87" s="95" t="s">
        <v>2</v>
      </c>
      <c r="D87" s="79"/>
      <c r="E87" s="79"/>
      <c r="F87" s="113"/>
      <c r="G87" s="97"/>
    </row>
    <row r="88" spans="1:7" ht="13" x14ac:dyDescent="0.3">
      <c r="A88" s="178">
        <v>3.11</v>
      </c>
      <c r="B88" s="114"/>
      <c r="C88" s="23" t="s">
        <v>365</v>
      </c>
      <c r="D88" s="79"/>
      <c r="E88" s="79"/>
      <c r="F88" s="113"/>
      <c r="G88" s="97"/>
    </row>
    <row r="89" spans="1:7" x14ac:dyDescent="0.25">
      <c r="A89" s="56" t="s">
        <v>386</v>
      </c>
      <c r="B89" s="114"/>
      <c r="C89" s="95" t="s">
        <v>366</v>
      </c>
      <c r="D89" s="79" t="s">
        <v>388</v>
      </c>
      <c r="E89" s="79">
        <v>1</v>
      </c>
      <c r="F89" s="113"/>
      <c r="G89" s="149">
        <f>E89*F89</f>
        <v>0</v>
      </c>
    </row>
    <row r="90" spans="1:7" x14ac:dyDescent="0.25">
      <c r="A90" s="56"/>
      <c r="B90" s="114"/>
      <c r="C90" s="95" t="s">
        <v>2</v>
      </c>
      <c r="D90" s="79"/>
      <c r="E90" s="79"/>
      <c r="F90" s="113"/>
      <c r="G90" s="97"/>
    </row>
    <row r="91" spans="1:7" x14ac:dyDescent="0.25">
      <c r="A91" s="56" t="s">
        <v>387</v>
      </c>
      <c r="B91" s="114"/>
      <c r="C91" s="95" t="s">
        <v>367</v>
      </c>
      <c r="D91" s="79" t="s">
        <v>388</v>
      </c>
      <c r="E91" s="79">
        <v>1</v>
      </c>
      <c r="F91" s="113"/>
      <c r="G91" s="149">
        <f>E91*F91</f>
        <v>0</v>
      </c>
    </row>
    <row r="92" spans="1:7" x14ac:dyDescent="0.25">
      <c r="A92" s="56"/>
      <c r="B92" s="114"/>
      <c r="C92" s="95" t="s">
        <v>2</v>
      </c>
      <c r="D92" s="79"/>
      <c r="E92" s="79"/>
      <c r="F92" s="113"/>
      <c r="G92" s="97"/>
    </row>
    <row r="93" spans="1:7" ht="13" x14ac:dyDescent="0.3">
      <c r="A93" s="178">
        <v>3.12</v>
      </c>
      <c r="B93" s="114"/>
      <c r="C93" s="23" t="s">
        <v>389</v>
      </c>
      <c r="D93" s="79"/>
      <c r="E93" s="79"/>
      <c r="F93" s="113"/>
      <c r="G93" s="97"/>
    </row>
    <row r="94" spans="1:7" x14ac:dyDescent="0.25">
      <c r="A94" s="56" t="s">
        <v>390</v>
      </c>
      <c r="B94" s="114"/>
      <c r="C94" s="95" t="s">
        <v>366</v>
      </c>
      <c r="D94" s="79" t="s">
        <v>388</v>
      </c>
      <c r="E94" s="79">
        <v>1</v>
      </c>
      <c r="F94" s="113"/>
      <c r="G94" s="149">
        <f>E94*F94</f>
        <v>0</v>
      </c>
    </row>
    <row r="95" spans="1:7" x14ac:dyDescent="0.25">
      <c r="A95" s="56"/>
      <c r="B95" s="114"/>
      <c r="C95" s="95" t="s">
        <v>2</v>
      </c>
      <c r="D95" s="79"/>
      <c r="E95" s="79"/>
      <c r="F95" s="113"/>
      <c r="G95" s="97"/>
    </row>
    <row r="96" spans="1:7" x14ac:dyDescent="0.25">
      <c r="A96" s="56" t="s">
        <v>391</v>
      </c>
      <c r="B96" s="114"/>
      <c r="C96" s="95" t="s">
        <v>367</v>
      </c>
      <c r="D96" s="79" t="s">
        <v>388</v>
      </c>
      <c r="E96" s="79">
        <v>1</v>
      </c>
      <c r="F96" s="113"/>
      <c r="G96" s="149">
        <f>E96*F96</f>
        <v>0</v>
      </c>
    </row>
    <row r="97" spans="1:7" x14ac:dyDescent="0.25">
      <c r="A97" s="56"/>
      <c r="B97" s="114"/>
      <c r="C97" s="95" t="s">
        <v>2</v>
      </c>
      <c r="D97" s="79"/>
      <c r="E97" s="79"/>
      <c r="F97" s="113"/>
      <c r="G97" s="97"/>
    </row>
    <row r="98" spans="1:7" ht="13" x14ac:dyDescent="0.3">
      <c r="A98" s="178">
        <v>3.13</v>
      </c>
      <c r="B98" s="114"/>
      <c r="C98" s="23" t="s">
        <v>392</v>
      </c>
      <c r="D98" s="79" t="s">
        <v>388</v>
      </c>
      <c r="E98" s="79">
        <v>1</v>
      </c>
      <c r="F98" s="113"/>
      <c r="G98" s="149">
        <f>E98*F98</f>
        <v>0</v>
      </c>
    </row>
    <row r="99" spans="1:7" x14ac:dyDescent="0.25">
      <c r="A99" s="56"/>
      <c r="B99" s="114"/>
      <c r="C99" s="95" t="s">
        <v>2</v>
      </c>
      <c r="D99" s="79"/>
      <c r="E99" s="79"/>
      <c r="F99" s="113"/>
      <c r="G99" s="97"/>
    </row>
    <row r="100" spans="1:7" ht="13" x14ac:dyDescent="0.3">
      <c r="A100" s="178">
        <v>3.14</v>
      </c>
      <c r="B100" s="114"/>
      <c r="C100" s="95" t="s">
        <v>393</v>
      </c>
      <c r="D100" s="70" t="s">
        <v>171</v>
      </c>
      <c r="E100" s="85">
        <v>1</v>
      </c>
      <c r="F100" s="113"/>
      <c r="G100" s="149">
        <f>E100*F100</f>
        <v>0</v>
      </c>
    </row>
    <row r="101" spans="1:7" x14ac:dyDescent="0.25">
      <c r="A101" s="56"/>
      <c r="B101" s="114"/>
      <c r="C101" s="95" t="s">
        <v>2</v>
      </c>
      <c r="D101" s="79"/>
      <c r="E101" s="79"/>
      <c r="F101" s="113"/>
      <c r="G101" s="97"/>
    </row>
    <row r="102" spans="1:7" ht="13" x14ac:dyDescent="0.3">
      <c r="A102" s="178">
        <v>3.15</v>
      </c>
      <c r="B102" s="114"/>
      <c r="C102" s="95" t="s">
        <v>394</v>
      </c>
      <c r="D102" s="70" t="s">
        <v>171</v>
      </c>
      <c r="E102" s="85">
        <v>1</v>
      </c>
      <c r="F102" s="113"/>
      <c r="G102" s="149">
        <f>E102*F102</f>
        <v>0</v>
      </c>
    </row>
    <row r="103" spans="1:7" x14ac:dyDescent="0.25">
      <c r="A103" s="56"/>
      <c r="B103" s="114"/>
      <c r="C103" s="95" t="s">
        <v>2</v>
      </c>
      <c r="D103" s="79"/>
      <c r="E103" s="79"/>
      <c r="F103" s="113"/>
      <c r="G103" s="97"/>
    </row>
    <row r="104" spans="1:7" ht="13" x14ac:dyDescent="0.3">
      <c r="A104" s="178">
        <v>3.16</v>
      </c>
      <c r="B104" s="114"/>
      <c r="C104" s="95" t="s">
        <v>395</v>
      </c>
      <c r="D104" s="70" t="s">
        <v>171</v>
      </c>
      <c r="E104" s="85">
        <v>1</v>
      </c>
      <c r="F104" s="113"/>
      <c r="G104" s="149">
        <f>E104*F104</f>
        <v>0</v>
      </c>
    </row>
    <row r="105" spans="1:7" x14ac:dyDescent="0.25">
      <c r="A105" s="56"/>
      <c r="B105" s="114"/>
      <c r="C105" s="95" t="s">
        <v>2</v>
      </c>
      <c r="D105" s="79"/>
      <c r="E105" s="79"/>
      <c r="F105" s="113"/>
      <c r="G105" s="97"/>
    </row>
    <row r="106" spans="1:7" ht="13" x14ac:dyDescent="0.3">
      <c r="A106" s="178">
        <v>3.17</v>
      </c>
      <c r="B106" s="114"/>
      <c r="C106" s="95" t="s">
        <v>396</v>
      </c>
      <c r="D106" s="70" t="s">
        <v>171</v>
      </c>
      <c r="E106" s="85">
        <v>1</v>
      </c>
      <c r="F106" s="113"/>
      <c r="G106" s="149">
        <f>E106*F106</f>
        <v>0</v>
      </c>
    </row>
    <row r="107" spans="1:7" x14ac:dyDescent="0.25">
      <c r="A107" s="56"/>
      <c r="B107" s="114"/>
      <c r="C107" s="95" t="s">
        <v>2</v>
      </c>
      <c r="D107" s="79"/>
      <c r="E107" s="79"/>
      <c r="F107" s="113"/>
      <c r="G107" s="97"/>
    </row>
    <row r="108" spans="1:7" ht="13" x14ac:dyDescent="0.3">
      <c r="A108" s="178">
        <v>3.18</v>
      </c>
      <c r="B108" s="114"/>
      <c r="C108" s="23" t="s">
        <v>397</v>
      </c>
      <c r="D108" s="79" t="s">
        <v>388</v>
      </c>
      <c r="E108" s="79">
        <v>1</v>
      </c>
      <c r="F108" s="113"/>
      <c r="G108" s="149">
        <f>E108*F108</f>
        <v>0</v>
      </c>
    </row>
    <row r="109" spans="1:7" ht="13" x14ac:dyDescent="0.3">
      <c r="A109" s="178"/>
      <c r="B109" s="114"/>
      <c r="C109" s="95"/>
      <c r="D109" s="70"/>
      <c r="E109" s="85"/>
      <c r="F109" s="113"/>
      <c r="G109" s="97"/>
    </row>
    <row r="110" spans="1:7" x14ac:dyDescent="0.25">
      <c r="A110" s="56"/>
      <c r="B110" s="114"/>
      <c r="C110" s="95"/>
      <c r="D110" s="79"/>
      <c r="E110" s="79"/>
      <c r="F110" s="113"/>
      <c r="G110" s="97"/>
    </row>
    <row r="111" spans="1:7" ht="13" x14ac:dyDescent="0.3">
      <c r="A111" s="178"/>
      <c r="B111" s="114"/>
      <c r="C111" s="23"/>
      <c r="D111" s="79"/>
      <c r="E111" s="79"/>
      <c r="F111" s="113"/>
      <c r="G111" s="97"/>
    </row>
    <row r="112" spans="1:7" x14ac:dyDescent="0.25">
      <c r="A112" s="56"/>
      <c r="B112" s="114"/>
      <c r="C112" s="95" t="s">
        <v>2</v>
      </c>
      <c r="D112" s="79"/>
      <c r="E112" s="79"/>
      <c r="F112" s="113"/>
      <c r="G112" s="97"/>
    </row>
    <row r="113" spans="1:7" ht="13" thickBot="1" x14ac:dyDescent="0.3">
      <c r="A113" s="56"/>
      <c r="B113" s="114"/>
      <c r="C113" s="95" t="s">
        <v>2</v>
      </c>
      <c r="D113" s="79"/>
      <c r="E113" s="79"/>
      <c r="F113" s="113"/>
      <c r="G113" s="97"/>
    </row>
    <row r="114" spans="1:7" ht="14" thickTop="1" thickBot="1" x14ac:dyDescent="0.3">
      <c r="A114" s="38" t="s">
        <v>352</v>
      </c>
      <c r="B114" s="26"/>
      <c r="C114" s="26"/>
      <c r="D114" s="26"/>
      <c r="E114" s="26"/>
      <c r="F114" s="27"/>
      <c r="G114" s="153">
        <f>SUM(G64:G113)</f>
        <v>0</v>
      </c>
    </row>
    <row r="115" spans="1:7" ht="13.5" thickTop="1" x14ac:dyDescent="0.25">
      <c r="A115" s="61"/>
      <c r="B115" s="175"/>
      <c r="C115" s="175"/>
      <c r="D115" s="175"/>
      <c r="E115" s="175"/>
      <c r="F115" s="176"/>
      <c r="G115" s="177"/>
    </row>
    <row r="289" spans="3:4" x14ac:dyDescent="0.25">
      <c r="C289" s="83"/>
      <c r="D289" s="39"/>
    </row>
    <row r="292" spans="3:4" x14ac:dyDescent="0.25">
      <c r="C292" s="83"/>
      <c r="D292" s="39"/>
    </row>
  </sheetData>
  <phoneticPr fontId="7" type="noConversion"/>
  <pageMargins left="0.59055118110236227" right="0.39370078740157483" top="0.78740157480314965" bottom="0.78740157480314965" header="0.39370078740157483" footer="0.39370078740157483"/>
  <pageSetup paperSize="9" firstPageNumber="39" orientation="portrait" useFirstPageNumber="1" r:id="rId1"/>
  <headerFooter>
    <oddHeader>&amp;LA 3-Year Framework Agreement for the Drilling, Testing and Equipping of Boreholes,
for the Limpopo Department of Agriculture and Rural Development&amp;RBid No: ACDP 24/01</oddHeader>
    <oddFooter>&amp;LContract
Part C2: Pricing Data&amp;CC&amp;Pof C122&amp;RC2.2
Bills of Quantities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8087-B36C-464F-B926-CDA48D69EA69}">
  <dimension ref="A1:M232"/>
  <sheetViews>
    <sheetView view="pageLayout" topLeftCell="A5" zoomScale="130" zoomScaleNormal="100" zoomScalePageLayoutView="130" workbookViewId="0">
      <selection activeCell="G11" sqref="G11"/>
    </sheetView>
  </sheetViews>
  <sheetFormatPr defaultColWidth="9.08984375" defaultRowHeight="12.5" x14ac:dyDescent="0.25"/>
  <cols>
    <col min="1" max="1" width="8" style="94" customWidth="1"/>
    <col min="2" max="2" width="8.6328125" style="64" customWidth="1"/>
    <col min="3" max="3" width="42.90625" style="64" customWidth="1"/>
    <col min="4" max="4" width="6" style="65" bestFit="1" customWidth="1"/>
    <col min="5" max="5" width="7.90625" style="65" customWidth="1"/>
    <col min="6" max="6" width="8.36328125" style="76" customWidth="1"/>
    <col min="7" max="7" width="12.6328125" style="111" customWidth="1"/>
    <col min="8" max="16384" width="9.08984375" style="99"/>
  </cols>
  <sheetData>
    <row r="1" spans="1:7" ht="13" x14ac:dyDescent="0.3">
      <c r="A1" s="1"/>
      <c r="B1" s="3"/>
      <c r="G1" s="65"/>
    </row>
    <row r="2" spans="1:7" ht="13" x14ac:dyDescent="0.3">
      <c r="A2" s="1" t="s">
        <v>196</v>
      </c>
      <c r="B2" s="3"/>
      <c r="C2" s="1"/>
      <c r="G2" s="65"/>
    </row>
    <row r="3" spans="1:7" ht="13.5" thickBot="1" x14ac:dyDescent="0.35">
      <c r="A3" s="5"/>
      <c r="B3" s="6"/>
      <c r="C3" s="5"/>
      <c r="D3" s="68"/>
      <c r="E3" s="68"/>
      <c r="F3" s="77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01"/>
      <c r="B6" s="102"/>
      <c r="C6" s="1"/>
      <c r="D6" s="103"/>
      <c r="E6" s="70"/>
      <c r="F6" s="108"/>
      <c r="G6" s="148"/>
    </row>
    <row r="7" spans="1:7" ht="13" x14ac:dyDescent="0.3">
      <c r="A7" s="87">
        <v>4</v>
      </c>
      <c r="B7" s="102"/>
      <c r="C7" s="1" t="s">
        <v>195</v>
      </c>
      <c r="D7" s="70"/>
      <c r="E7" s="70"/>
      <c r="F7" s="108"/>
      <c r="G7" s="148"/>
    </row>
    <row r="8" spans="1:7" ht="13" x14ac:dyDescent="0.3">
      <c r="A8" s="86"/>
      <c r="B8" s="102" t="s">
        <v>410</v>
      </c>
      <c r="D8" s="70"/>
      <c r="E8" s="104"/>
      <c r="F8" s="73"/>
      <c r="G8" s="149"/>
    </row>
    <row r="9" spans="1:7" ht="13" x14ac:dyDescent="0.3">
      <c r="A9" s="87" t="s">
        <v>197</v>
      </c>
      <c r="B9" s="102" t="s">
        <v>3</v>
      </c>
      <c r="C9" s="189" t="s">
        <v>402</v>
      </c>
      <c r="D9" s="70"/>
      <c r="E9" s="85"/>
      <c r="F9" s="73"/>
      <c r="G9" s="149"/>
    </row>
    <row r="10" spans="1:7" x14ac:dyDescent="0.25">
      <c r="A10" s="86"/>
      <c r="B10" s="70"/>
      <c r="C10" s="82"/>
      <c r="D10" s="70"/>
      <c r="E10" s="85"/>
      <c r="F10" s="73"/>
      <c r="G10" s="149"/>
    </row>
    <row r="11" spans="1:7" ht="13" x14ac:dyDescent="0.3">
      <c r="A11" s="86" t="s">
        <v>403</v>
      </c>
      <c r="B11" s="70" t="s">
        <v>5</v>
      </c>
      <c r="C11" s="188" t="s">
        <v>398</v>
      </c>
      <c r="D11" s="70" t="s">
        <v>181</v>
      </c>
      <c r="E11" s="85">
        <v>1</v>
      </c>
      <c r="F11" s="73"/>
      <c r="G11" s="149">
        <f>E11*F11</f>
        <v>0</v>
      </c>
    </row>
    <row r="12" spans="1:7" x14ac:dyDescent="0.25">
      <c r="A12" s="86"/>
      <c r="B12" s="70"/>
      <c r="C12" s="188"/>
      <c r="D12" s="70"/>
      <c r="E12" s="85"/>
      <c r="F12" s="73"/>
      <c r="G12" s="149"/>
    </row>
    <row r="13" spans="1:7" ht="13" x14ac:dyDescent="0.3">
      <c r="A13" s="87" t="s">
        <v>198</v>
      </c>
      <c r="B13" s="102" t="s">
        <v>414</v>
      </c>
      <c r="C13" s="189" t="s">
        <v>399</v>
      </c>
      <c r="D13" s="70"/>
      <c r="E13" s="85"/>
      <c r="F13" s="73"/>
      <c r="G13" s="149"/>
    </row>
    <row r="14" spans="1:7" x14ac:dyDescent="0.25">
      <c r="A14" s="86"/>
      <c r="B14" s="70"/>
      <c r="C14" s="82"/>
      <c r="D14" s="70"/>
      <c r="E14" s="85"/>
      <c r="F14" s="73"/>
      <c r="G14" s="149"/>
    </row>
    <row r="15" spans="1:7" x14ac:dyDescent="0.25">
      <c r="A15" s="86" t="s">
        <v>404</v>
      </c>
      <c r="B15" s="70" t="s">
        <v>12</v>
      </c>
      <c r="C15" s="82" t="s">
        <v>761</v>
      </c>
      <c r="D15" s="70"/>
      <c r="E15" s="85"/>
      <c r="F15" s="73"/>
      <c r="G15" s="149"/>
    </row>
    <row r="16" spans="1:7" ht="13" x14ac:dyDescent="0.3">
      <c r="A16" s="86"/>
      <c r="B16" s="70"/>
      <c r="C16" s="105" t="s">
        <v>762</v>
      </c>
      <c r="D16" s="70" t="s">
        <v>400</v>
      </c>
      <c r="E16" s="85">
        <v>1</v>
      </c>
      <c r="F16" s="73"/>
      <c r="G16" s="149">
        <f>E16*F16</f>
        <v>0</v>
      </c>
    </row>
    <row r="17" spans="1:7" x14ac:dyDescent="0.25">
      <c r="A17" s="86"/>
      <c r="B17" s="70"/>
      <c r="C17" s="166"/>
      <c r="D17" s="70"/>
      <c r="E17" s="85"/>
      <c r="F17" s="73"/>
      <c r="G17" s="149"/>
    </row>
    <row r="18" spans="1:7" x14ac:dyDescent="0.25">
      <c r="A18" s="86" t="s">
        <v>405</v>
      </c>
      <c r="B18" s="81" t="s">
        <v>407</v>
      </c>
      <c r="C18" s="82" t="s">
        <v>763</v>
      </c>
      <c r="D18" s="93"/>
      <c r="E18" s="79"/>
      <c r="F18" s="73"/>
      <c r="G18" s="149"/>
    </row>
    <row r="19" spans="1:7" ht="13" customHeight="1" x14ac:dyDescent="0.25">
      <c r="A19" s="86"/>
      <c r="B19" s="81"/>
      <c r="C19" s="188" t="s">
        <v>764</v>
      </c>
      <c r="D19" s="70"/>
      <c r="E19" s="85"/>
      <c r="F19" s="78"/>
      <c r="G19" s="149"/>
    </row>
    <row r="20" spans="1:7" ht="13" x14ac:dyDescent="0.3">
      <c r="A20" s="19"/>
      <c r="B20" s="70"/>
      <c r="C20" s="82" t="s">
        <v>765</v>
      </c>
      <c r="D20" s="70" t="s">
        <v>400</v>
      </c>
      <c r="E20" s="85">
        <v>1</v>
      </c>
      <c r="F20" s="73"/>
      <c r="G20" s="149">
        <f>E20*F20</f>
        <v>0</v>
      </c>
    </row>
    <row r="21" spans="1:7" x14ac:dyDescent="0.25">
      <c r="A21" s="90"/>
      <c r="B21" s="81"/>
      <c r="D21" s="70"/>
      <c r="E21" s="80"/>
      <c r="F21" s="73"/>
      <c r="G21" s="149"/>
    </row>
    <row r="22" spans="1:7" ht="13" x14ac:dyDescent="0.3">
      <c r="A22" s="86" t="s">
        <v>406</v>
      </c>
      <c r="B22" s="81" t="s">
        <v>407</v>
      </c>
      <c r="C22" s="64" t="s">
        <v>401</v>
      </c>
      <c r="D22" s="70" t="s">
        <v>400</v>
      </c>
      <c r="E22" s="85">
        <v>1</v>
      </c>
      <c r="F22" s="73"/>
      <c r="G22" s="149">
        <f>E22*F22</f>
        <v>0</v>
      </c>
    </row>
    <row r="23" spans="1:7" x14ac:dyDescent="0.25">
      <c r="A23" s="57"/>
      <c r="B23" s="81"/>
      <c r="D23" s="70"/>
      <c r="E23" s="85"/>
      <c r="F23" s="73"/>
      <c r="G23" s="149"/>
    </row>
    <row r="24" spans="1:7" x14ac:dyDescent="0.25">
      <c r="A24" s="86" t="s">
        <v>408</v>
      </c>
      <c r="B24" s="70" t="s">
        <v>151</v>
      </c>
      <c r="C24" s="64" t="s">
        <v>767</v>
      </c>
      <c r="D24" s="70"/>
      <c r="E24" s="80"/>
      <c r="F24" s="78"/>
      <c r="G24" s="149"/>
    </row>
    <row r="25" spans="1:7" ht="13" x14ac:dyDescent="0.3">
      <c r="A25" s="86"/>
      <c r="B25" s="70"/>
      <c r="C25" s="64" t="s">
        <v>766</v>
      </c>
      <c r="D25" s="70" t="s">
        <v>400</v>
      </c>
      <c r="E25" s="85">
        <v>1</v>
      </c>
      <c r="F25" s="78"/>
      <c r="G25" s="149">
        <f>E25*F25</f>
        <v>0</v>
      </c>
    </row>
    <row r="26" spans="1:7" x14ac:dyDescent="0.25">
      <c r="A26" s="57"/>
      <c r="B26" s="70"/>
      <c r="C26" s="82"/>
      <c r="D26" s="70"/>
      <c r="E26" s="80"/>
      <c r="F26" s="78"/>
      <c r="G26" s="150"/>
    </row>
    <row r="27" spans="1:7" x14ac:dyDescent="0.25">
      <c r="A27" s="86" t="s">
        <v>409</v>
      </c>
      <c r="B27" s="190" t="s">
        <v>415</v>
      </c>
      <c r="C27" s="191" t="s">
        <v>769</v>
      </c>
      <c r="D27" s="70"/>
      <c r="E27" s="85"/>
      <c r="F27" s="78"/>
      <c r="G27" s="149"/>
    </row>
    <row r="28" spans="1:7" ht="13" x14ac:dyDescent="0.3">
      <c r="A28" s="57"/>
      <c r="B28" s="190"/>
      <c r="C28" s="191" t="s">
        <v>768</v>
      </c>
      <c r="D28" s="70" t="s">
        <v>400</v>
      </c>
      <c r="E28" s="85">
        <v>1</v>
      </c>
      <c r="F28" s="78"/>
      <c r="G28" s="149">
        <f>E28*F28</f>
        <v>0</v>
      </c>
    </row>
    <row r="29" spans="1:7" x14ac:dyDescent="0.25">
      <c r="A29" s="57"/>
      <c r="B29" s="81"/>
      <c r="D29" s="70"/>
      <c r="E29" s="85"/>
      <c r="F29" s="78"/>
      <c r="G29" s="150"/>
    </row>
    <row r="30" spans="1:7" ht="13" x14ac:dyDescent="0.3">
      <c r="A30" s="19" t="s">
        <v>413</v>
      </c>
      <c r="B30" s="102" t="s">
        <v>412</v>
      </c>
      <c r="C30" s="169" t="s">
        <v>411</v>
      </c>
      <c r="D30" s="70"/>
      <c r="E30" s="80"/>
      <c r="F30" s="78"/>
      <c r="G30" s="149"/>
    </row>
    <row r="31" spans="1:7" x14ac:dyDescent="0.25">
      <c r="A31" s="57"/>
      <c r="B31" s="70"/>
      <c r="D31" s="70"/>
      <c r="E31" s="80"/>
      <c r="F31" s="78"/>
      <c r="G31" s="150"/>
    </row>
    <row r="32" spans="1:7" ht="13" x14ac:dyDescent="0.3">
      <c r="A32" s="57" t="s">
        <v>417</v>
      </c>
      <c r="B32" s="190" t="s">
        <v>416</v>
      </c>
      <c r="C32" s="191" t="s">
        <v>770</v>
      </c>
      <c r="D32" s="70" t="s">
        <v>181</v>
      </c>
      <c r="E32" s="80">
        <v>1</v>
      </c>
      <c r="F32" s="78"/>
      <c r="G32" s="149">
        <f>E32*F32</f>
        <v>0</v>
      </c>
    </row>
    <row r="33" spans="1:7" ht="13" x14ac:dyDescent="0.3">
      <c r="A33" s="19"/>
      <c r="B33" s="102"/>
      <c r="C33" s="169"/>
      <c r="D33" s="70"/>
      <c r="E33" s="80"/>
      <c r="F33" s="78"/>
      <c r="G33" s="150"/>
    </row>
    <row r="34" spans="1:7" x14ac:dyDescent="0.25">
      <c r="A34" s="57" t="s">
        <v>418</v>
      </c>
      <c r="B34" s="70"/>
      <c r="C34" s="83" t="s">
        <v>420</v>
      </c>
      <c r="D34" s="70"/>
      <c r="E34" s="80"/>
      <c r="F34" s="78"/>
      <c r="G34" s="149"/>
    </row>
    <row r="35" spans="1:7" x14ac:dyDescent="0.25">
      <c r="A35" s="57"/>
      <c r="B35" s="70"/>
      <c r="C35" s="64" t="s">
        <v>422</v>
      </c>
      <c r="D35" s="70" t="s">
        <v>421</v>
      </c>
      <c r="E35" s="80">
        <v>1</v>
      </c>
      <c r="F35" s="78"/>
      <c r="G35" s="149">
        <f>E35*F35</f>
        <v>0</v>
      </c>
    </row>
    <row r="36" spans="1:7" x14ac:dyDescent="0.25">
      <c r="A36" s="57"/>
      <c r="B36" s="70"/>
      <c r="D36" s="70"/>
      <c r="E36" s="80"/>
      <c r="F36" s="78"/>
      <c r="G36" s="149"/>
    </row>
    <row r="37" spans="1:7" x14ac:dyDescent="0.25">
      <c r="A37" s="57"/>
      <c r="B37" s="70"/>
      <c r="C37" s="64" t="s">
        <v>423</v>
      </c>
      <c r="D37" s="70" t="s">
        <v>421</v>
      </c>
      <c r="E37" s="80">
        <v>1</v>
      </c>
      <c r="F37" s="78"/>
      <c r="G37" s="149">
        <f>E37*F37</f>
        <v>0</v>
      </c>
    </row>
    <row r="38" spans="1:7" x14ac:dyDescent="0.25">
      <c r="A38" s="57"/>
      <c r="B38" s="70"/>
      <c r="D38" s="70"/>
      <c r="E38" s="80"/>
      <c r="F38" s="78"/>
      <c r="G38" s="150"/>
    </row>
    <row r="39" spans="1:7" x14ac:dyDescent="0.25">
      <c r="A39" s="57" t="s">
        <v>419</v>
      </c>
      <c r="B39" s="70"/>
      <c r="C39" s="64" t="s">
        <v>424</v>
      </c>
      <c r="D39" s="70"/>
      <c r="E39" s="80"/>
      <c r="F39" s="73"/>
      <c r="G39" s="149"/>
    </row>
    <row r="40" spans="1:7" ht="13" x14ac:dyDescent="0.3">
      <c r="A40" s="19"/>
      <c r="B40" s="70"/>
      <c r="C40" s="64" t="s">
        <v>425</v>
      </c>
      <c r="D40" s="70" t="s">
        <v>421</v>
      </c>
      <c r="E40" s="80">
        <v>1</v>
      </c>
      <c r="F40" s="73"/>
      <c r="G40" s="149">
        <f>E40*F40</f>
        <v>0</v>
      </c>
    </row>
    <row r="41" spans="1:7" ht="13" x14ac:dyDescent="0.3">
      <c r="A41" s="107"/>
      <c r="B41" s="70"/>
      <c r="C41" s="1"/>
      <c r="D41" s="102"/>
      <c r="E41" s="80"/>
      <c r="F41" s="73"/>
      <c r="G41" s="149"/>
    </row>
    <row r="42" spans="1:7" x14ac:dyDescent="0.25">
      <c r="A42" s="57" t="s">
        <v>426</v>
      </c>
      <c r="B42" s="70"/>
      <c r="C42" s="82" t="s">
        <v>427</v>
      </c>
      <c r="D42" s="70"/>
      <c r="E42" s="80"/>
      <c r="F42" s="73"/>
      <c r="G42" s="149"/>
    </row>
    <row r="43" spans="1:7" x14ac:dyDescent="0.25">
      <c r="A43" s="75"/>
      <c r="B43" s="81"/>
      <c r="C43" s="82" t="s">
        <v>428</v>
      </c>
      <c r="D43" s="70" t="s">
        <v>421</v>
      </c>
      <c r="E43" s="85">
        <v>1</v>
      </c>
      <c r="F43" s="109"/>
      <c r="G43" s="149">
        <f>E43*F43</f>
        <v>0</v>
      </c>
    </row>
    <row r="44" spans="1:7" x14ac:dyDescent="0.25">
      <c r="A44" s="57"/>
      <c r="B44" s="70"/>
      <c r="C44" s="82"/>
      <c r="D44" s="70"/>
      <c r="E44" s="85"/>
      <c r="F44" s="73"/>
      <c r="G44" s="149"/>
    </row>
    <row r="45" spans="1:7" x14ac:dyDescent="0.25">
      <c r="A45" s="57" t="s">
        <v>429</v>
      </c>
      <c r="B45" s="70" t="s">
        <v>19</v>
      </c>
      <c r="C45" s="193" t="s">
        <v>411</v>
      </c>
      <c r="D45" s="70"/>
      <c r="E45" s="85"/>
      <c r="F45" s="73"/>
      <c r="G45" s="149"/>
    </row>
    <row r="46" spans="1:7" ht="13" x14ac:dyDescent="0.3">
      <c r="A46" s="92"/>
      <c r="B46" s="70"/>
      <c r="C46" s="82" t="s">
        <v>430</v>
      </c>
      <c r="D46" s="70" t="s">
        <v>400</v>
      </c>
      <c r="E46" s="85">
        <v>1</v>
      </c>
      <c r="F46" s="73"/>
      <c r="G46" s="149">
        <f>E46*F46</f>
        <v>0</v>
      </c>
    </row>
    <row r="47" spans="1:7" x14ac:dyDescent="0.25">
      <c r="A47" s="92"/>
      <c r="B47" s="81"/>
      <c r="C47" s="94"/>
      <c r="D47" s="70"/>
      <c r="E47" s="85"/>
      <c r="F47" s="73"/>
      <c r="G47" s="149"/>
    </row>
    <row r="48" spans="1:7" ht="13" x14ac:dyDescent="0.3">
      <c r="A48" s="57"/>
      <c r="B48" s="81"/>
      <c r="C48" s="94" t="s">
        <v>431</v>
      </c>
      <c r="D48" s="70" t="s">
        <v>400</v>
      </c>
      <c r="E48" s="85">
        <v>1</v>
      </c>
      <c r="F48" s="73"/>
      <c r="G48" s="149">
        <f>E48*F48</f>
        <v>0</v>
      </c>
    </row>
    <row r="49" spans="1:13" x14ac:dyDescent="0.25">
      <c r="A49" s="92"/>
      <c r="B49" s="81"/>
      <c r="C49" s="191"/>
      <c r="D49" s="70"/>
      <c r="E49" s="80"/>
      <c r="F49" s="73"/>
      <c r="G49" s="149"/>
    </row>
    <row r="50" spans="1:13" x14ac:dyDescent="0.25">
      <c r="A50" s="57" t="s">
        <v>432</v>
      </c>
      <c r="B50" s="81" t="s">
        <v>434</v>
      </c>
      <c r="C50" s="192" t="s">
        <v>433</v>
      </c>
      <c r="D50" s="70"/>
      <c r="E50" s="70"/>
      <c r="F50" s="73"/>
      <c r="G50" s="149"/>
    </row>
    <row r="51" spans="1:13" ht="13" x14ac:dyDescent="0.3">
      <c r="A51" s="92"/>
      <c r="B51" s="81"/>
      <c r="C51" s="191" t="s">
        <v>435</v>
      </c>
      <c r="D51" s="70" t="s">
        <v>181</v>
      </c>
      <c r="E51" s="80">
        <v>1</v>
      </c>
      <c r="F51" s="73"/>
      <c r="G51" s="149">
        <f>E51*F51</f>
        <v>0</v>
      </c>
    </row>
    <row r="52" spans="1:13" x14ac:dyDescent="0.25">
      <c r="A52" s="92"/>
      <c r="B52" s="81"/>
      <c r="C52" s="191"/>
      <c r="D52" s="70"/>
      <c r="E52" s="80"/>
      <c r="F52" s="73"/>
      <c r="G52" s="149"/>
    </row>
    <row r="53" spans="1:13" ht="13" x14ac:dyDescent="0.3">
      <c r="A53" s="92"/>
      <c r="B53" s="81"/>
      <c r="C53" s="191" t="s">
        <v>436</v>
      </c>
      <c r="D53" s="70" t="s">
        <v>181</v>
      </c>
      <c r="E53" s="80">
        <v>1</v>
      </c>
      <c r="F53" s="73"/>
      <c r="G53" s="149">
        <f>E53*F53</f>
        <v>0</v>
      </c>
    </row>
    <row r="54" spans="1:13" x14ac:dyDescent="0.25">
      <c r="A54" s="92"/>
      <c r="B54" s="4"/>
      <c r="C54" s="60"/>
      <c r="D54" s="4"/>
      <c r="E54" s="35"/>
      <c r="F54" s="73"/>
      <c r="G54" s="261"/>
    </row>
    <row r="55" spans="1:13" x14ac:dyDescent="0.25">
      <c r="A55" s="92"/>
      <c r="B55" s="4"/>
      <c r="C55" s="60"/>
      <c r="D55" s="4"/>
      <c r="E55" s="35"/>
      <c r="F55" s="73"/>
      <c r="G55" s="261"/>
    </row>
    <row r="56" spans="1:13" customFormat="1" ht="13" thickBot="1" x14ac:dyDescent="0.3">
      <c r="A56" s="24"/>
      <c r="B56" s="4"/>
      <c r="C56" s="60"/>
      <c r="D56" s="4"/>
      <c r="E56" s="35"/>
      <c r="F56" s="36"/>
      <c r="G56" s="152"/>
    </row>
    <row r="57" spans="1:13" customFormat="1" ht="14" thickTop="1" thickBot="1" x14ac:dyDescent="0.3">
      <c r="A57" s="25" t="s">
        <v>129</v>
      </c>
      <c r="B57" s="26"/>
      <c r="C57" s="26"/>
      <c r="D57" s="26"/>
      <c r="E57" s="26"/>
      <c r="F57" s="27"/>
      <c r="G57" s="153">
        <f>SUM(G11:G56)</f>
        <v>0</v>
      </c>
    </row>
    <row r="58" spans="1:13" customFormat="1" ht="13.5" thickTop="1" x14ac:dyDescent="0.25">
      <c r="A58" s="61"/>
      <c r="B58" s="175"/>
      <c r="C58" s="175"/>
      <c r="D58" s="175"/>
      <c r="E58" s="175"/>
      <c r="F58" s="176"/>
      <c r="G58" s="177"/>
    </row>
    <row r="59" spans="1:13" customFormat="1" ht="13" x14ac:dyDescent="0.3">
      <c r="A59" s="1" t="s">
        <v>760</v>
      </c>
      <c r="B59" s="175"/>
      <c r="C59" s="175"/>
      <c r="D59" s="175"/>
      <c r="E59" s="175"/>
      <c r="F59" s="176"/>
      <c r="G59" s="177"/>
    </row>
    <row r="60" spans="1:13" ht="13.5" thickBot="1" x14ac:dyDescent="0.35">
      <c r="M60" s="110"/>
    </row>
    <row r="61" spans="1:13" ht="13.5" thickTop="1" x14ac:dyDescent="0.3">
      <c r="A61" s="7" t="s">
        <v>131</v>
      </c>
      <c r="B61" s="8" t="s">
        <v>133</v>
      </c>
      <c r="C61" s="37" t="s">
        <v>135</v>
      </c>
      <c r="D61" s="9" t="s">
        <v>136</v>
      </c>
      <c r="E61" s="9" t="s">
        <v>137</v>
      </c>
      <c r="F61" s="40" t="s">
        <v>138</v>
      </c>
      <c r="G61" s="10" t="s">
        <v>139</v>
      </c>
      <c r="M61" s="110"/>
    </row>
    <row r="62" spans="1:13" ht="13.5" thickBot="1" x14ac:dyDescent="0.35">
      <c r="A62" s="11" t="s">
        <v>132</v>
      </c>
      <c r="B62" s="12" t="s">
        <v>134</v>
      </c>
      <c r="C62" s="13"/>
      <c r="D62" s="14"/>
      <c r="E62" s="15"/>
      <c r="F62" s="98"/>
      <c r="G62" s="41"/>
      <c r="M62" s="110"/>
    </row>
    <row r="63" spans="1:13" ht="13.5" thickTop="1" x14ac:dyDescent="0.3">
      <c r="A63" s="262"/>
      <c r="B63" s="263"/>
      <c r="C63" s="264"/>
      <c r="D63" s="264"/>
      <c r="E63" s="263"/>
      <c r="F63" s="265"/>
      <c r="G63" s="180"/>
      <c r="M63" s="110"/>
    </row>
    <row r="64" spans="1:13" ht="13" x14ac:dyDescent="0.3">
      <c r="A64" s="101"/>
      <c r="B64" s="102"/>
      <c r="C64" s="23" t="s">
        <v>39</v>
      </c>
      <c r="D64" s="108"/>
      <c r="E64" s="70"/>
      <c r="F64" s="108"/>
      <c r="G64" s="148">
        <f>G57</f>
        <v>0</v>
      </c>
    </row>
    <row r="65" spans="1:7" x14ac:dyDescent="0.25">
      <c r="A65" s="92"/>
      <c r="B65" s="81"/>
      <c r="C65" s="94"/>
      <c r="D65" s="70"/>
      <c r="E65" s="70"/>
      <c r="F65" s="73"/>
      <c r="G65" s="149"/>
    </row>
    <row r="66" spans="1:7" ht="13" x14ac:dyDescent="0.3">
      <c r="A66" s="19" t="s">
        <v>444</v>
      </c>
      <c r="B66" s="194">
        <v>8.4</v>
      </c>
      <c r="C66" s="195" t="s">
        <v>437</v>
      </c>
      <c r="D66" s="70"/>
      <c r="E66" s="70"/>
      <c r="F66" s="73"/>
      <c r="G66" s="149"/>
    </row>
    <row r="67" spans="1:7" x14ac:dyDescent="0.25">
      <c r="A67" s="92"/>
      <c r="B67" s="81"/>
      <c r="C67" s="95" t="s">
        <v>771</v>
      </c>
      <c r="D67" s="70"/>
      <c r="E67" s="70"/>
      <c r="F67" s="73"/>
      <c r="G67" s="149"/>
    </row>
    <row r="68" spans="1:7" x14ac:dyDescent="0.25">
      <c r="A68" s="92"/>
      <c r="B68" s="81"/>
      <c r="C68" s="74" t="s">
        <v>772</v>
      </c>
      <c r="D68" s="70"/>
      <c r="E68" s="70"/>
      <c r="F68" s="73"/>
      <c r="G68" s="149"/>
    </row>
    <row r="69" spans="1:7" ht="13" x14ac:dyDescent="0.3">
      <c r="A69" s="92"/>
      <c r="B69" s="81"/>
      <c r="C69" s="74" t="s">
        <v>773</v>
      </c>
      <c r="D69" s="70" t="s">
        <v>181</v>
      </c>
      <c r="E69" s="80">
        <v>1</v>
      </c>
      <c r="F69" s="73"/>
      <c r="G69" s="149">
        <f>E69*F69</f>
        <v>0</v>
      </c>
    </row>
    <row r="70" spans="1:7" x14ac:dyDescent="0.25">
      <c r="A70" s="92"/>
      <c r="B70" s="81"/>
      <c r="C70" s="94"/>
      <c r="D70" s="70"/>
      <c r="E70" s="70"/>
      <c r="F70" s="73"/>
      <c r="G70" s="149"/>
    </row>
    <row r="71" spans="1:7" ht="13" x14ac:dyDescent="0.3">
      <c r="A71" s="19" t="s">
        <v>445</v>
      </c>
      <c r="B71" s="81"/>
      <c r="C71" s="196" t="s">
        <v>441</v>
      </c>
      <c r="D71" s="70"/>
      <c r="E71" s="70"/>
      <c r="F71" s="73"/>
      <c r="G71" s="149"/>
    </row>
    <row r="72" spans="1:7" x14ac:dyDescent="0.25">
      <c r="A72" s="92"/>
      <c r="B72" s="81"/>
      <c r="C72" s="94" t="s">
        <v>455</v>
      </c>
      <c r="D72" s="70"/>
      <c r="E72" s="70"/>
      <c r="F72" s="73"/>
      <c r="G72" s="149"/>
    </row>
    <row r="73" spans="1:7" x14ac:dyDescent="0.25">
      <c r="A73" s="92"/>
      <c r="B73" s="81"/>
      <c r="C73" s="94"/>
      <c r="D73" s="70"/>
      <c r="E73" s="70"/>
      <c r="F73" s="73"/>
      <c r="G73" s="149"/>
    </row>
    <row r="74" spans="1:7" x14ac:dyDescent="0.25">
      <c r="A74" s="92" t="s">
        <v>446</v>
      </c>
      <c r="B74" s="81"/>
      <c r="C74" s="94" t="s">
        <v>438</v>
      </c>
      <c r="D74" s="70"/>
      <c r="E74" s="70"/>
      <c r="F74" s="73"/>
      <c r="G74" s="149"/>
    </row>
    <row r="75" spans="1:7" x14ac:dyDescent="0.25">
      <c r="A75" s="92"/>
      <c r="B75" s="81"/>
      <c r="C75" s="94" t="s">
        <v>774</v>
      </c>
      <c r="D75" s="70"/>
      <c r="E75" s="70"/>
      <c r="F75" s="73"/>
      <c r="G75" s="149"/>
    </row>
    <row r="76" spans="1:7" x14ac:dyDescent="0.25">
      <c r="A76" s="92"/>
      <c r="B76" s="81"/>
      <c r="C76" s="94" t="s">
        <v>775</v>
      </c>
      <c r="D76" s="70"/>
      <c r="E76" s="70"/>
      <c r="F76" s="73"/>
      <c r="G76" s="149"/>
    </row>
    <row r="77" spans="1:7" x14ac:dyDescent="0.25">
      <c r="A77" s="92"/>
      <c r="B77" s="81"/>
      <c r="C77" s="94" t="s">
        <v>776</v>
      </c>
      <c r="D77" s="70"/>
      <c r="E77" s="70"/>
      <c r="F77" s="73"/>
      <c r="G77" s="149"/>
    </row>
    <row r="78" spans="1:7" x14ac:dyDescent="0.25">
      <c r="A78" s="92"/>
      <c r="B78" s="81"/>
      <c r="C78" s="94" t="s">
        <v>777</v>
      </c>
      <c r="D78" s="70"/>
      <c r="E78" s="70"/>
      <c r="F78" s="73"/>
      <c r="G78" s="149"/>
    </row>
    <row r="79" spans="1:7" x14ac:dyDescent="0.25">
      <c r="A79" s="92"/>
      <c r="B79" s="81"/>
      <c r="C79" s="94"/>
      <c r="D79" s="70"/>
      <c r="E79" s="70"/>
      <c r="F79" s="73"/>
      <c r="G79" s="149"/>
    </row>
    <row r="80" spans="1:7" x14ac:dyDescent="0.25">
      <c r="A80" s="92"/>
      <c r="B80" s="81"/>
      <c r="C80" s="94" t="s">
        <v>439</v>
      </c>
      <c r="D80" s="70" t="s">
        <v>421</v>
      </c>
      <c r="E80" s="70">
        <v>1</v>
      </c>
      <c r="F80" s="73"/>
      <c r="G80" s="149">
        <f>E80*F80</f>
        <v>0</v>
      </c>
    </row>
    <row r="81" spans="1:7" x14ac:dyDescent="0.25">
      <c r="A81" s="92"/>
      <c r="B81" s="81"/>
      <c r="C81" s="94"/>
      <c r="D81" s="70"/>
      <c r="E81" s="70"/>
      <c r="F81" s="73"/>
      <c r="G81" s="149"/>
    </row>
    <row r="82" spans="1:7" x14ac:dyDescent="0.25">
      <c r="A82" s="92"/>
      <c r="B82" s="81"/>
      <c r="C82" s="94" t="s">
        <v>440</v>
      </c>
      <c r="D82" s="70" t="s">
        <v>421</v>
      </c>
      <c r="E82" s="70">
        <v>1</v>
      </c>
      <c r="F82" s="73"/>
      <c r="G82" s="149">
        <f>E82*F82</f>
        <v>0</v>
      </c>
    </row>
    <row r="83" spans="1:7" x14ac:dyDescent="0.25">
      <c r="A83" s="92"/>
      <c r="B83" s="81"/>
      <c r="C83" s="94"/>
      <c r="D83" s="70"/>
      <c r="E83" s="70"/>
      <c r="F83" s="73"/>
      <c r="G83" s="149"/>
    </row>
    <row r="84" spans="1:7" x14ac:dyDescent="0.25">
      <c r="A84" s="92" t="s">
        <v>447</v>
      </c>
      <c r="B84" s="81"/>
      <c r="C84" s="94" t="s">
        <v>438</v>
      </c>
      <c r="D84" s="70"/>
      <c r="E84" s="70"/>
      <c r="F84" s="73"/>
      <c r="G84" s="149"/>
    </row>
    <row r="85" spans="1:7" x14ac:dyDescent="0.25">
      <c r="A85" s="92"/>
      <c r="B85" s="81"/>
      <c r="C85" s="94" t="s">
        <v>774</v>
      </c>
      <c r="D85" s="70"/>
      <c r="E85" s="70"/>
      <c r="F85" s="73"/>
      <c r="G85" s="149"/>
    </row>
    <row r="86" spans="1:7" x14ac:dyDescent="0.25">
      <c r="A86" s="92"/>
      <c r="B86" s="81"/>
      <c r="C86" s="94" t="s">
        <v>778</v>
      </c>
      <c r="D86" s="70"/>
      <c r="E86" s="70"/>
      <c r="F86" s="73"/>
      <c r="G86" s="149"/>
    </row>
    <row r="87" spans="1:7" x14ac:dyDescent="0.25">
      <c r="A87" s="92"/>
      <c r="B87" s="81"/>
      <c r="C87" s="94" t="s">
        <v>779</v>
      </c>
      <c r="D87" s="70"/>
      <c r="E87" s="70"/>
      <c r="F87" s="73"/>
      <c r="G87" s="149"/>
    </row>
    <row r="88" spans="1:7" x14ac:dyDescent="0.25">
      <c r="A88" s="92"/>
      <c r="B88" s="81"/>
      <c r="C88" s="94" t="s">
        <v>777</v>
      </c>
      <c r="D88" s="70"/>
      <c r="E88" s="70"/>
      <c r="F88" s="73"/>
      <c r="G88" s="149"/>
    </row>
    <row r="89" spans="1:7" x14ac:dyDescent="0.25">
      <c r="A89" s="92"/>
      <c r="B89" s="81"/>
      <c r="C89" s="94"/>
      <c r="D89" s="70"/>
      <c r="E89" s="70"/>
      <c r="F89" s="73"/>
      <c r="G89" s="149"/>
    </row>
    <row r="90" spans="1:7" x14ac:dyDescent="0.25">
      <c r="A90" s="92"/>
      <c r="B90" s="81"/>
      <c r="C90" s="94" t="s">
        <v>439</v>
      </c>
      <c r="D90" s="70" t="s">
        <v>421</v>
      </c>
      <c r="E90" s="70">
        <v>1</v>
      </c>
      <c r="F90" s="73"/>
      <c r="G90" s="149">
        <f>E90*F90</f>
        <v>0</v>
      </c>
    </row>
    <row r="91" spans="1:7" x14ac:dyDescent="0.25">
      <c r="A91" s="92"/>
      <c r="B91" s="81"/>
      <c r="C91" s="94"/>
      <c r="D91" s="70"/>
      <c r="E91" s="70"/>
      <c r="F91" s="73"/>
      <c r="G91" s="149"/>
    </row>
    <row r="92" spans="1:7" x14ac:dyDescent="0.25">
      <c r="A92" s="92"/>
      <c r="B92" s="81"/>
      <c r="C92" s="94" t="s">
        <v>440</v>
      </c>
      <c r="D92" s="70" t="s">
        <v>421</v>
      </c>
      <c r="E92" s="70">
        <v>1</v>
      </c>
      <c r="F92" s="73"/>
      <c r="G92" s="149">
        <f>E92*F92</f>
        <v>0</v>
      </c>
    </row>
    <row r="93" spans="1:7" x14ac:dyDescent="0.25">
      <c r="A93" s="92"/>
      <c r="B93" s="81"/>
      <c r="C93" s="94"/>
      <c r="D93" s="70"/>
      <c r="E93" s="70"/>
      <c r="F93" s="73"/>
      <c r="G93" s="149"/>
    </row>
    <row r="94" spans="1:7" x14ac:dyDescent="0.25">
      <c r="A94" s="92" t="s">
        <v>448</v>
      </c>
      <c r="B94" s="81"/>
      <c r="C94" s="94" t="s">
        <v>780</v>
      </c>
      <c r="D94" s="70"/>
      <c r="E94" s="70"/>
      <c r="F94" s="73"/>
      <c r="G94" s="149"/>
    </row>
    <row r="95" spans="1:7" x14ac:dyDescent="0.25">
      <c r="A95" s="92"/>
      <c r="B95" s="81"/>
      <c r="C95" s="94" t="s">
        <v>781</v>
      </c>
      <c r="D95" s="70"/>
      <c r="E95" s="70"/>
      <c r="F95" s="73"/>
      <c r="G95" s="149"/>
    </row>
    <row r="96" spans="1:7" x14ac:dyDescent="0.25">
      <c r="A96" s="92"/>
      <c r="B96" s="81"/>
      <c r="C96" s="94" t="s">
        <v>782</v>
      </c>
      <c r="D96" s="70"/>
      <c r="E96" s="70"/>
      <c r="F96" s="73"/>
      <c r="G96" s="149"/>
    </row>
    <row r="97" spans="1:7" x14ac:dyDescent="0.25">
      <c r="A97" s="92"/>
      <c r="B97" s="81"/>
      <c r="C97" s="94" t="s">
        <v>783</v>
      </c>
      <c r="D97" s="70"/>
      <c r="E97" s="70"/>
      <c r="F97" s="73"/>
      <c r="G97" s="149"/>
    </row>
    <row r="98" spans="1:7" x14ac:dyDescent="0.25">
      <c r="A98" s="92"/>
      <c r="B98" s="81"/>
      <c r="C98" s="94" t="s">
        <v>784</v>
      </c>
      <c r="D98" s="70"/>
      <c r="E98" s="70"/>
      <c r="F98" s="73"/>
      <c r="G98" s="149"/>
    </row>
    <row r="99" spans="1:7" x14ac:dyDescent="0.25">
      <c r="A99" s="92"/>
      <c r="B99" s="81"/>
      <c r="C99" s="94"/>
      <c r="D99" s="70"/>
      <c r="E99" s="70"/>
      <c r="F99" s="73"/>
      <c r="G99" s="149"/>
    </row>
    <row r="100" spans="1:7" x14ac:dyDescent="0.25">
      <c r="A100" s="92"/>
      <c r="B100" s="81"/>
      <c r="C100" s="94" t="s">
        <v>442</v>
      </c>
      <c r="D100" s="70" t="s">
        <v>421</v>
      </c>
      <c r="E100" s="70">
        <v>1</v>
      </c>
      <c r="F100" s="73"/>
      <c r="G100" s="149">
        <f>E100*F100</f>
        <v>0</v>
      </c>
    </row>
    <row r="101" spans="1:7" x14ac:dyDescent="0.25">
      <c r="A101" s="92"/>
      <c r="B101" s="81"/>
      <c r="C101" s="94"/>
      <c r="D101" s="70"/>
      <c r="E101" s="70"/>
      <c r="F101" s="73"/>
      <c r="G101" s="149"/>
    </row>
    <row r="102" spans="1:7" x14ac:dyDescent="0.25">
      <c r="A102" s="92"/>
      <c r="B102" s="81"/>
      <c r="C102" s="94" t="s">
        <v>443</v>
      </c>
      <c r="D102" s="70" t="s">
        <v>421</v>
      </c>
      <c r="E102" s="70">
        <v>1</v>
      </c>
      <c r="F102" s="73"/>
      <c r="G102" s="149">
        <f>E102*F102</f>
        <v>0</v>
      </c>
    </row>
    <row r="103" spans="1:7" x14ac:dyDescent="0.25">
      <c r="A103" s="92"/>
      <c r="B103" s="81"/>
      <c r="C103" s="94"/>
      <c r="D103" s="70"/>
      <c r="E103" s="70"/>
      <c r="F103" s="73"/>
      <c r="G103" s="149"/>
    </row>
    <row r="104" spans="1:7" ht="13" x14ac:dyDescent="0.3">
      <c r="A104" s="187" t="s">
        <v>449</v>
      </c>
      <c r="B104" s="81"/>
      <c r="C104" s="196" t="s">
        <v>450</v>
      </c>
      <c r="D104" s="70"/>
      <c r="E104" s="70"/>
      <c r="F104" s="73"/>
      <c r="G104" s="149"/>
    </row>
    <row r="105" spans="1:7" x14ac:dyDescent="0.25">
      <c r="A105" s="92"/>
      <c r="B105" s="81"/>
      <c r="C105" s="94" t="s">
        <v>456</v>
      </c>
      <c r="D105" s="70"/>
      <c r="E105" s="70"/>
      <c r="F105" s="73"/>
      <c r="G105" s="149"/>
    </row>
    <row r="106" spans="1:7" x14ac:dyDescent="0.25">
      <c r="A106" s="92"/>
      <c r="B106" s="81"/>
      <c r="C106" s="94"/>
      <c r="D106" s="70"/>
      <c r="E106" s="70"/>
      <c r="F106" s="73"/>
      <c r="G106" s="149"/>
    </row>
    <row r="107" spans="1:7" x14ac:dyDescent="0.25">
      <c r="A107" s="92" t="s">
        <v>457</v>
      </c>
      <c r="B107" s="81"/>
      <c r="C107" s="94" t="s">
        <v>451</v>
      </c>
      <c r="D107" s="70"/>
      <c r="E107" s="70"/>
      <c r="F107" s="73"/>
      <c r="G107" s="149"/>
    </row>
    <row r="108" spans="1:7" x14ac:dyDescent="0.25">
      <c r="A108" s="92"/>
      <c r="B108" s="81"/>
      <c r="C108" s="94" t="s">
        <v>452</v>
      </c>
      <c r="D108" s="70" t="s">
        <v>421</v>
      </c>
      <c r="E108" s="70">
        <v>1</v>
      </c>
      <c r="F108" s="73"/>
      <c r="G108" s="149">
        <f>E108*F108</f>
        <v>0</v>
      </c>
    </row>
    <row r="109" spans="1:7" x14ac:dyDescent="0.25">
      <c r="A109" s="92"/>
      <c r="B109" s="81"/>
      <c r="C109" s="94"/>
      <c r="D109" s="70"/>
      <c r="E109" s="70"/>
      <c r="F109" s="73"/>
      <c r="G109" s="149"/>
    </row>
    <row r="110" spans="1:7" x14ac:dyDescent="0.25">
      <c r="A110" s="92"/>
      <c r="B110" s="81"/>
      <c r="C110" s="94" t="s">
        <v>453</v>
      </c>
      <c r="D110" s="70" t="s">
        <v>421</v>
      </c>
      <c r="E110" s="70">
        <v>1</v>
      </c>
      <c r="F110" s="73"/>
      <c r="G110" s="149">
        <f>E110*F110</f>
        <v>0</v>
      </c>
    </row>
    <row r="111" spans="1:7" x14ac:dyDescent="0.25">
      <c r="A111" s="92"/>
      <c r="B111" s="81"/>
      <c r="C111" s="94"/>
      <c r="D111" s="70"/>
      <c r="E111" s="70"/>
      <c r="F111" s="73"/>
      <c r="G111" s="149"/>
    </row>
    <row r="112" spans="1:7" x14ac:dyDescent="0.25">
      <c r="A112" s="92"/>
      <c r="B112" s="81"/>
      <c r="C112" s="94" t="s">
        <v>454</v>
      </c>
      <c r="D112" s="70" t="s">
        <v>421</v>
      </c>
      <c r="E112" s="70">
        <v>1</v>
      </c>
      <c r="F112" s="73"/>
      <c r="G112" s="149">
        <f>E112*F112</f>
        <v>0</v>
      </c>
    </row>
    <row r="113" spans="1:7" x14ac:dyDescent="0.25">
      <c r="A113" s="92"/>
      <c r="B113" s="81"/>
      <c r="C113" s="94"/>
      <c r="D113" s="70"/>
      <c r="E113" s="70"/>
      <c r="F113" s="73"/>
      <c r="G113" s="149"/>
    </row>
    <row r="114" spans="1:7" ht="13" thickBot="1" x14ac:dyDescent="0.3">
      <c r="A114" s="92"/>
      <c r="B114" s="81"/>
      <c r="C114" s="94"/>
      <c r="D114" s="70"/>
      <c r="E114" s="70"/>
      <c r="F114" s="73"/>
      <c r="G114" s="149"/>
    </row>
    <row r="115" spans="1:7" ht="14" thickTop="1" thickBot="1" x14ac:dyDescent="0.3">
      <c r="A115" s="25" t="s">
        <v>129</v>
      </c>
      <c r="B115" s="26"/>
      <c r="C115" s="26"/>
      <c r="D115" s="26"/>
      <c r="E115" s="26"/>
      <c r="F115" s="27"/>
      <c r="G115" s="153">
        <f>SUM(G64:G114)</f>
        <v>0</v>
      </c>
    </row>
    <row r="116" spans="1:7" ht="13.5" thickTop="1" x14ac:dyDescent="0.25">
      <c r="A116" s="61"/>
      <c r="B116" s="175"/>
      <c r="C116" s="175"/>
      <c r="D116" s="175"/>
      <c r="E116" s="175"/>
      <c r="F116" s="176"/>
      <c r="G116" s="177"/>
    </row>
    <row r="117" spans="1:7" ht="13" x14ac:dyDescent="0.3">
      <c r="A117" s="1" t="s">
        <v>760</v>
      </c>
      <c r="B117" s="175"/>
      <c r="C117" s="175"/>
      <c r="D117" s="175"/>
      <c r="E117" s="175"/>
      <c r="F117" s="176"/>
      <c r="G117" s="177"/>
    </row>
    <row r="118" spans="1:7" ht="13" thickBot="1" x14ac:dyDescent="0.3"/>
    <row r="119" spans="1:7" ht="13.5" thickTop="1" x14ac:dyDescent="0.3">
      <c r="A119" s="7" t="s">
        <v>131</v>
      </c>
      <c r="B119" s="8" t="s">
        <v>133</v>
      </c>
      <c r="C119" s="37" t="s">
        <v>135</v>
      </c>
      <c r="D119" s="9" t="s">
        <v>136</v>
      </c>
      <c r="E119" s="9" t="s">
        <v>137</v>
      </c>
      <c r="F119" s="40" t="s">
        <v>138</v>
      </c>
      <c r="G119" s="10" t="s">
        <v>139</v>
      </c>
    </row>
    <row r="120" spans="1:7" ht="13.5" thickBot="1" x14ac:dyDescent="0.35">
      <c r="A120" s="11" t="s">
        <v>132</v>
      </c>
      <c r="B120" s="12" t="s">
        <v>134</v>
      </c>
      <c r="C120" s="13"/>
      <c r="D120" s="14"/>
      <c r="E120" s="15"/>
      <c r="F120" s="98"/>
      <c r="G120" s="41"/>
    </row>
    <row r="121" spans="1:7" ht="13.5" thickTop="1" x14ac:dyDescent="0.3">
      <c r="A121" s="262"/>
      <c r="B121" s="263"/>
      <c r="C121" s="264"/>
      <c r="D121" s="264"/>
      <c r="E121" s="263"/>
      <c r="F121" s="265"/>
      <c r="G121" s="180"/>
    </row>
    <row r="122" spans="1:7" ht="13" x14ac:dyDescent="0.3">
      <c r="A122" s="101"/>
      <c r="B122" s="102"/>
      <c r="C122" s="23" t="s">
        <v>39</v>
      </c>
      <c r="D122" s="70"/>
      <c r="E122" s="70"/>
      <c r="F122" s="108"/>
      <c r="G122" s="148">
        <f>G115</f>
        <v>0</v>
      </c>
    </row>
    <row r="123" spans="1:7" x14ac:dyDescent="0.25">
      <c r="A123" s="92"/>
      <c r="B123" s="81"/>
      <c r="C123" s="94"/>
      <c r="D123" s="70"/>
      <c r="E123" s="70"/>
      <c r="F123" s="73"/>
      <c r="G123" s="149"/>
    </row>
    <row r="124" spans="1:7" x14ac:dyDescent="0.25">
      <c r="A124" s="92" t="s">
        <v>458</v>
      </c>
      <c r="B124" s="81"/>
      <c r="C124" s="94" t="s">
        <v>785</v>
      </c>
      <c r="D124" s="70"/>
      <c r="E124" s="70"/>
      <c r="F124" s="73"/>
      <c r="G124" s="149"/>
    </row>
    <row r="125" spans="1:7" x14ac:dyDescent="0.25">
      <c r="A125" s="197"/>
      <c r="B125" s="198"/>
      <c r="C125" s="198" t="s">
        <v>786</v>
      </c>
      <c r="D125" s="199"/>
      <c r="E125" s="199"/>
      <c r="F125" s="200"/>
      <c r="G125" s="201"/>
    </row>
    <row r="126" spans="1:7" x14ac:dyDescent="0.25">
      <c r="A126" s="197"/>
      <c r="B126" s="198"/>
      <c r="C126" s="198" t="s">
        <v>787</v>
      </c>
      <c r="D126" s="70"/>
      <c r="E126" s="80"/>
      <c r="F126" s="200"/>
      <c r="G126" s="201"/>
    </row>
    <row r="127" spans="1:7" ht="13" x14ac:dyDescent="0.3">
      <c r="A127" s="197"/>
      <c r="B127" s="198"/>
      <c r="C127" s="198" t="s">
        <v>459</v>
      </c>
      <c r="D127" s="70" t="s">
        <v>181</v>
      </c>
      <c r="E127" s="80">
        <v>1</v>
      </c>
      <c r="F127" s="200"/>
      <c r="G127" s="149">
        <f>E127*F127</f>
        <v>0</v>
      </c>
    </row>
    <row r="128" spans="1:7" x14ac:dyDescent="0.25">
      <c r="A128" s="197"/>
      <c r="B128" s="198"/>
      <c r="C128" s="198"/>
      <c r="D128" s="199"/>
      <c r="E128" s="199"/>
      <c r="F128" s="200"/>
      <c r="G128" s="201"/>
    </row>
    <row r="129" spans="1:7" ht="13" x14ac:dyDescent="0.3">
      <c r="A129" s="197"/>
      <c r="B129" s="198"/>
      <c r="C129" s="198" t="s">
        <v>460</v>
      </c>
      <c r="D129" s="70" t="s">
        <v>181</v>
      </c>
      <c r="E129" s="80">
        <v>1</v>
      </c>
      <c r="F129" s="200"/>
      <c r="G129" s="149">
        <f>E129*F129</f>
        <v>0</v>
      </c>
    </row>
    <row r="130" spans="1:7" x14ac:dyDescent="0.25">
      <c r="A130" s="197"/>
      <c r="B130" s="198"/>
      <c r="C130" s="198"/>
      <c r="D130" s="199"/>
      <c r="E130" s="199"/>
      <c r="F130" s="200"/>
      <c r="G130" s="201"/>
    </row>
    <row r="131" spans="1:7" ht="13" x14ac:dyDescent="0.3">
      <c r="A131" s="197"/>
      <c r="B131" s="198"/>
      <c r="C131" s="198" t="s">
        <v>461</v>
      </c>
      <c r="D131" s="70" t="s">
        <v>181</v>
      </c>
      <c r="E131" s="80">
        <v>1</v>
      </c>
      <c r="F131" s="200"/>
      <c r="G131" s="149">
        <f>E131*F131</f>
        <v>0</v>
      </c>
    </row>
    <row r="132" spans="1:7" x14ac:dyDescent="0.25">
      <c r="A132" s="197"/>
      <c r="B132" s="198"/>
      <c r="C132" s="198"/>
      <c r="D132" s="199"/>
      <c r="E132" s="199"/>
      <c r="F132" s="200"/>
      <c r="G132" s="201"/>
    </row>
    <row r="133" spans="1:7" ht="13" x14ac:dyDescent="0.3">
      <c r="A133" s="203" t="s">
        <v>462</v>
      </c>
      <c r="B133" s="198"/>
      <c r="C133" s="202" t="s">
        <v>463</v>
      </c>
      <c r="D133" s="199"/>
      <c r="E133" s="199"/>
      <c r="F133" s="200"/>
      <c r="G133" s="201"/>
    </row>
    <row r="134" spans="1:7" x14ac:dyDescent="0.25">
      <c r="A134" s="197"/>
      <c r="B134" s="198"/>
      <c r="C134" s="198" t="s">
        <v>788</v>
      </c>
      <c r="D134" s="199"/>
      <c r="E134" s="199"/>
      <c r="F134" s="200"/>
      <c r="G134" s="201"/>
    </row>
    <row r="135" spans="1:7" x14ac:dyDescent="0.25">
      <c r="A135" s="197"/>
      <c r="B135" s="198"/>
      <c r="C135" s="198" t="s">
        <v>789</v>
      </c>
      <c r="D135" s="199"/>
      <c r="E135" s="199"/>
      <c r="F135" s="200"/>
      <c r="G135" s="201"/>
    </row>
    <row r="136" spans="1:7" x14ac:dyDescent="0.25">
      <c r="A136" s="197"/>
      <c r="B136" s="198"/>
      <c r="C136" s="198" t="s">
        <v>790</v>
      </c>
      <c r="D136" s="199" t="s">
        <v>421</v>
      </c>
      <c r="E136" s="199">
        <v>1</v>
      </c>
      <c r="F136" s="200"/>
      <c r="G136" s="149">
        <f>E136*F136</f>
        <v>0</v>
      </c>
    </row>
    <row r="137" spans="1:7" x14ac:dyDescent="0.25">
      <c r="A137" s="197"/>
      <c r="B137" s="198"/>
      <c r="C137" s="198"/>
      <c r="D137" s="199"/>
      <c r="E137" s="199"/>
      <c r="F137" s="200"/>
      <c r="G137" s="201"/>
    </row>
    <row r="138" spans="1:7" ht="13" x14ac:dyDescent="0.3">
      <c r="A138" s="203" t="s">
        <v>464</v>
      </c>
      <c r="B138" s="198"/>
      <c r="C138" s="202" t="s">
        <v>465</v>
      </c>
      <c r="D138" s="199"/>
      <c r="E138" s="199"/>
      <c r="F138" s="200"/>
      <c r="G138" s="201"/>
    </row>
    <row r="139" spans="1:7" x14ac:dyDescent="0.25">
      <c r="A139" s="197"/>
      <c r="B139" s="198"/>
      <c r="C139" s="198" t="s">
        <v>791</v>
      </c>
      <c r="D139" s="199"/>
      <c r="E139" s="199"/>
      <c r="F139" s="200"/>
      <c r="G139" s="201"/>
    </row>
    <row r="140" spans="1:7" x14ac:dyDescent="0.25">
      <c r="A140" s="197"/>
      <c r="B140" s="198"/>
      <c r="C140" s="198" t="s">
        <v>792</v>
      </c>
      <c r="D140" s="199"/>
      <c r="E140" s="199"/>
      <c r="F140" s="200"/>
      <c r="G140" s="201"/>
    </row>
    <row r="141" spans="1:7" x14ac:dyDescent="0.25">
      <c r="A141" s="197"/>
      <c r="B141" s="198"/>
      <c r="C141" s="198" t="s">
        <v>793</v>
      </c>
      <c r="D141" s="199"/>
      <c r="E141" s="199"/>
      <c r="F141" s="200"/>
      <c r="G141" s="201"/>
    </row>
    <row r="142" spans="1:7" x14ac:dyDescent="0.25">
      <c r="A142" s="197"/>
      <c r="B142" s="198"/>
      <c r="C142" s="198" t="s">
        <v>794</v>
      </c>
      <c r="D142" s="199"/>
      <c r="E142" s="199"/>
      <c r="F142" s="200"/>
      <c r="G142" s="201"/>
    </row>
    <row r="143" spans="1:7" x14ac:dyDescent="0.25">
      <c r="A143" s="197"/>
      <c r="B143" s="198"/>
      <c r="C143" s="198" t="s">
        <v>795</v>
      </c>
      <c r="D143" s="199"/>
      <c r="E143" s="199"/>
      <c r="F143" s="200"/>
      <c r="G143" s="201"/>
    </row>
    <row r="144" spans="1:7" x14ac:dyDescent="0.25">
      <c r="A144" s="197"/>
      <c r="B144" s="198"/>
      <c r="C144" s="198" t="s">
        <v>796</v>
      </c>
      <c r="D144" s="199"/>
      <c r="E144" s="199"/>
      <c r="F144" s="200"/>
      <c r="G144" s="201"/>
    </row>
    <row r="145" spans="1:7" x14ac:dyDescent="0.25">
      <c r="A145" s="197"/>
      <c r="B145" s="198"/>
      <c r="C145" s="198" t="s">
        <v>797</v>
      </c>
      <c r="D145" s="199"/>
      <c r="E145" s="199"/>
      <c r="F145" s="200"/>
      <c r="G145" s="201"/>
    </row>
    <row r="146" spans="1:7" x14ac:dyDescent="0.25">
      <c r="A146" s="197"/>
      <c r="B146" s="198"/>
      <c r="C146" s="198"/>
      <c r="D146" s="199"/>
      <c r="E146" s="199"/>
      <c r="F146" s="200"/>
      <c r="G146" s="201"/>
    </row>
    <row r="147" spans="1:7" x14ac:dyDescent="0.25">
      <c r="A147" s="197" t="s">
        <v>466</v>
      </c>
      <c r="B147" s="198"/>
      <c r="C147" s="198" t="s">
        <v>468</v>
      </c>
      <c r="D147" s="199"/>
      <c r="E147" s="199"/>
      <c r="F147" s="200"/>
      <c r="G147" s="201"/>
    </row>
    <row r="148" spans="1:7" x14ac:dyDescent="0.25">
      <c r="A148" s="197"/>
      <c r="B148" s="198"/>
      <c r="C148" s="198" t="s">
        <v>469</v>
      </c>
      <c r="D148" s="199" t="s">
        <v>325</v>
      </c>
      <c r="E148" s="199">
        <v>1</v>
      </c>
      <c r="F148" s="200"/>
      <c r="G148" s="149">
        <f>E148*F148</f>
        <v>0</v>
      </c>
    </row>
    <row r="149" spans="1:7" x14ac:dyDescent="0.25">
      <c r="A149" s="197"/>
      <c r="B149" s="198"/>
      <c r="C149" s="198"/>
      <c r="D149" s="199"/>
      <c r="E149" s="199"/>
      <c r="F149" s="200"/>
      <c r="G149" s="201"/>
    </row>
    <row r="150" spans="1:7" x14ac:dyDescent="0.25">
      <c r="A150" s="197"/>
      <c r="B150" s="198"/>
      <c r="C150" s="198" t="s">
        <v>470</v>
      </c>
      <c r="D150" s="199" t="s">
        <v>325</v>
      </c>
      <c r="E150" s="199">
        <v>1</v>
      </c>
      <c r="F150" s="200"/>
      <c r="G150" s="149">
        <f>E150*F150</f>
        <v>0</v>
      </c>
    </row>
    <row r="151" spans="1:7" x14ac:dyDescent="0.25">
      <c r="A151" s="197"/>
      <c r="B151" s="198"/>
      <c r="C151" s="198"/>
      <c r="D151" s="199"/>
      <c r="E151" s="199"/>
      <c r="F151" s="200"/>
      <c r="G151" s="201"/>
    </row>
    <row r="152" spans="1:7" x14ac:dyDescent="0.25">
      <c r="A152" s="197"/>
      <c r="B152" s="198"/>
      <c r="C152" s="198" t="s">
        <v>471</v>
      </c>
      <c r="D152" s="199" t="s">
        <v>325</v>
      </c>
      <c r="E152" s="199">
        <v>1</v>
      </c>
      <c r="F152" s="200"/>
      <c r="G152" s="149">
        <f>E152*F152</f>
        <v>0</v>
      </c>
    </row>
    <row r="153" spans="1:7" x14ac:dyDescent="0.25">
      <c r="A153" s="197"/>
      <c r="B153" s="198"/>
      <c r="C153" s="198"/>
      <c r="D153" s="199"/>
      <c r="E153" s="199"/>
      <c r="F153" s="200"/>
      <c r="G153" s="201"/>
    </row>
    <row r="154" spans="1:7" x14ac:dyDescent="0.25">
      <c r="A154" s="197"/>
      <c r="B154" s="198"/>
      <c r="C154" s="198" t="s">
        <v>472</v>
      </c>
      <c r="D154" s="199" t="s">
        <v>325</v>
      </c>
      <c r="E154" s="199">
        <v>1</v>
      </c>
      <c r="F154" s="200"/>
      <c r="G154" s="149">
        <f>E154*F154</f>
        <v>0</v>
      </c>
    </row>
    <row r="155" spans="1:7" x14ac:dyDescent="0.25">
      <c r="A155" s="197"/>
      <c r="B155" s="198"/>
      <c r="C155" s="198"/>
      <c r="D155" s="199"/>
      <c r="E155" s="199"/>
      <c r="F155" s="200"/>
      <c r="G155" s="201"/>
    </row>
    <row r="156" spans="1:7" x14ac:dyDescent="0.25">
      <c r="A156" s="197"/>
      <c r="B156" s="198"/>
      <c r="C156" s="198" t="s">
        <v>473</v>
      </c>
      <c r="D156" s="199" t="s">
        <v>325</v>
      </c>
      <c r="E156" s="199">
        <v>1</v>
      </c>
      <c r="F156" s="200"/>
      <c r="G156" s="149">
        <f>E156*F156</f>
        <v>0</v>
      </c>
    </row>
    <row r="157" spans="1:7" x14ac:dyDescent="0.25">
      <c r="A157" s="197"/>
      <c r="B157" s="198"/>
      <c r="C157" s="198"/>
      <c r="D157" s="199"/>
      <c r="E157" s="199"/>
      <c r="F157" s="200"/>
      <c r="G157" s="201"/>
    </row>
    <row r="158" spans="1:7" x14ac:dyDescent="0.25">
      <c r="A158" s="197"/>
      <c r="B158" s="198"/>
      <c r="C158" s="198" t="s">
        <v>474</v>
      </c>
      <c r="D158" s="199" t="s">
        <v>325</v>
      </c>
      <c r="E158" s="199">
        <v>1</v>
      </c>
      <c r="F158" s="200"/>
      <c r="G158" s="149">
        <f>E158*F158</f>
        <v>0</v>
      </c>
    </row>
    <row r="159" spans="1:7" x14ac:dyDescent="0.25">
      <c r="A159" s="197"/>
      <c r="B159" s="198"/>
      <c r="C159" s="198"/>
      <c r="D159" s="199"/>
      <c r="E159" s="199"/>
      <c r="F159" s="200"/>
      <c r="G159" s="201"/>
    </row>
    <row r="160" spans="1:7" x14ac:dyDescent="0.25">
      <c r="A160" s="197"/>
      <c r="B160" s="198"/>
      <c r="C160" s="198" t="s">
        <v>475</v>
      </c>
      <c r="D160" s="199" t="s">
        <v>325</v>
      </c>
      <c r="E160" s="199">
        <v>1</v>
      </c>
      <c r="F160" s="200"/>
      <c r="G160" s="149">
        <f>E160*F160</f>
        <v>0</v>
      </c>
    </row>
    <row r="161" spans="1:7" x14ac:dyDescent="0.25">
      <c r="A161" s="197"/>
      <c r="B161" s="198"/>
      <c r="C161" s="198"/>
      <c r="D161" s="199"/>
      <c r="E161" s="199"/>
      <c r="F161" s="200"/>
      <c r="G161" s="201"/>
    </row>
    <row r="162" spans="1:7" x14ac:dyDescent="0.25">
      <c r="A162" s="197" t="s">
        <v>467</v>
      </c>
      <c r="B162" s="198"/>
      <c r="C162" s="198" t="s">
        <v>476</v>
      </c>
      <c r="D162" s="199"/>
      <c r="E162" s="199"/>
      <c r="F162" s="200"/>
      <c r="G162" s="201"/>
    </row>
    <row r="163" spans="1:7" x14ac:dyDescent="0.25">
      <c r="A163" s="197"/>
      <c r="B163" s="198"/>
      <c r="C163" s="198" t="s">
        <v>469</v>
      </c>
      <c r="D163" s="199" t="s">
        <v>325</v>
      </c>
      <c r="E163" s="199">
        <v>1</v>
      </c>
      <c r="F163" s="200"/>
      <c r="G163" s="149">
        <f>E163*F163</f>
        <v>0</v>
      </c>
    </row>
    <row r="164" spans="1:7" x14ac:dyDescent="0.25">
      <c r="A164" s="197"/>
      <c r="B164" s="198"/>
      <c r="C164" s="198"/>
      <c r="D164" s="199"/>
      <c r="E164" s="199"/>
      <c r="F164" s="200"/>
      <c r="G164" s="201"/>
    </row>
    <row r="165" spans="1:7" x14ac:dyDescent="0.25">
      <c r="A165" s="197"/>
      <c r="B165" s="198"/>
      <c r="C165" s="198" t="s">
        <v>470</v>
      </c>
      <c r="D165" s="199" t="s">
        <v>325</v>
      </c>
      <c r="E165" s="199">
        <v>1</v>
      </c>
      <c r="F165" s="200"/>
      <c r="G165" s="149">
        <f>E165*F165</f>
        <v>0</v>
      </c>
    </row>
    <row r="166" spans="1:7" x14ac:dyDescent="0.25">
      <c r="A166" s="197"/>
      <c r="B166" s="198"/>
      <c r="C166" s="198"/>
      <c r="D166" s="199"/>
      <c r="E166" s="199"/>
      <c r="F166" s="200"/>
      <c r="G166" s="201"/>
    </row>
    <row r="167" spans="1:7" x14ac:dyDescent="0.25">
      <c r="A167" s="197"/>
      <c r="B167" s="198"/>
      <c r="C167" s="198" t="s">
        <v>471</v>
      </c>
      <c r="D167" s="199" t="s">
        <v>325</v>
      </c>
      <c r="E167" s="199">
        <v>1</v>
      </c>
      <c r="F167" s="200"/>
      <c r="G167" s="149">
        <f>E167*F167</f>
        <v>0</v>
      </c>
    </row>
    <row r="168" spans="1:7" x14ac:dyDescent="0.25">
      <c r="A168" s="197"/>
      <c r="B168" s="198"/>
      <c r="C168" s="198"/>
      <c r="D168" s="199"/>
      <c r="E168" s="199"/>
      <c r="F168" s="200"/>
      <c r="G168" s="201"/>
    </row>
    <row r="169" spans="1:7" x14ac:dyDescent="0.25">
      <c r="A169" s="197"/>
      <c r="B169" s="198"/>
      <c r="C169" s="198" t="s">
        <v>472</v>
      </c>
      <c r="D169" s="199" t="s">
        <v>325</v>
      </c>
      <c r="E169" s="199">
        <v>1</v>
      </c>
      <c r="F169" s="200"/>
      <c r="G169" s="149">
        <f>E169*F169</f>
        <v>0</v>
      </c>
    </row>
    <row r="170" spans="1:7" x14ac:dyDescent="0.25">
      <c r="A170" s="197"/>
      <c r="B170" s="198"/>
      <c r="C170" s="198"/>
      <c r="D170" s="199"/>
      <c r="E170" s="199"/>
      <c r="F170" s="200"/>
      <c r="G170" s="201"/>
    </row>
    <row r="171" spans="1:7" x14ac:dyDescent="0.25">
      <c r="A171" s="197"/>
      <c r="B171" s="198"/>
      <c r="C171" s="198" t="s">
        <v>473</v>
      </c>
      <c r="D171" s="199" t="s">
        <v>325</v>
      </c>
      <c r="E171" s="199">
        <v>1</v>
      </c>
      <c r="F171" s="200"/>
      <c r="G171" s="149">
        <f>E171*F171</f>
        <v>0</v>
      </c>
    </row>
    <row r="172" spans="1:7" ht="13" thickBot="1" x14ac:dyDescent="0.3">
      <c r="A172" s="197"/>
      <c r="B172" s="198"/>
      <c r="C172" s="198"/>
      <c r="D172" s="199"/>
      <c r="E172" s="199"/>
      <c r="F172" s="200"/>
      <c r="G172" s="201"/>
    </row>
    <row r="173" spans="1:7" ht="14" thickTop="1" thickBot="1" x14ac:dyDescent="0.3">
      <c r="A173" s="25" t="s">
        <v>129</v>
      </c>
      <c r="B173" s="26"/>
      <c r="C173" s="26"/>
      <c r="D173" s="26"/>
      <c r="E173" s="26"/>
      <c r="F173" s="27"/>
      <c r="G173" s="153">
        <f>SUM(G122:G172)</f>
        <v>0</v>
      </c>
    </row>
    <row r="174" spans="1:7" ht="13.5" thickTop="1" x14ac:dyDescent="0.25">
      <c r="A174" s="61"/>
      <c r="B174" s="175"/>
      <c r="C174" s="175"/>
      <c r="D174" s="175"/>
      <c r="E174" s="175"/>
      <c r="F174" s="176"/>
      <c r="G174" s="177"/>
    </row>
    <row r="175" spans="1:7" ht="13" x14ac:dyDescent="0.3">
      <c r="A175" s="1" t="s">
        <v>760</v>
      </c>
      <c r="B175" s="175"/>
      <c r="C175" s="175"/>
      <c r="D175" s="175"/>
      <c r="E175" s="175"/>
      <c r="F175" s="176"/>
      <c r="G175" s="177"/>
    </row>
    <row r="176" spans="1:7" ht="13" thickBot="1" x14ac:dyDescent="0.3"/>
    <row r="177" spans="1:7" ht="13.5" thickTop="1" x14ac:dyDescent="0.3">
      <c r="A177" s="7" t="s">
        <v>131</v>
      </c>
      <c r="B177" s="8" t="s">
        <v>133</v>
      </c>
      <c r="C177" s="37" t="s">
        <v>135</v>
      </c>
      <c r="D177" s="9" t="s">
        <v>136</v>
      </c>
      <c r="E177" s="9" t="s">
        <v>137</v>
      </c>
      <c r="F177" s="40" t="s">
        <v>138</v>
      </c>
      <c r="G177" s="10" t="s">
        <v>139</v>
      </c>
    </row>
    <row r="178" spans="1:7" ht="13.5" thickBot="1" x14ac:dyDescent="0.35">
      <c r="A178" s="11" t="s">
        <v>132</v>
      </c>
      <c r="B178" s="12" t="s">
        <v>134</v>
      </c>
      <c r="C178" s="13"/>
      <c r="D178" s="14"/>
      <c r="E178" s="15"/>
      <c r="F178" s="98"/>
      <c r="G178" s="41"/>
    </row>
    <row r="179" spans="1:7" ht="13.5" thickTop="1" x14ac:dyDescent="0.3">
      <c r="A179" s="101"/>
      <c r="B179" s="102"/>
      <c r="C179" s="169"/>
      <c r="D179" s="70"/>
      <c r="E179" s="70"/>
      <c r="F179" s="108"/>
      <c r="G179" s="148"/>
    </row>
    <row r="180" spans="1:7" ht="13" x14ac:dyDescent="0.3">
      <c r="A180" s="101"/>
      <c r="B180" s="102"/>
      <c r="C180" s="23" t="s">
        <v>39</v>
      </c>
      <c r="D180" s="70"/>
      <c r="E180" s="70"/>
      <c r="F180" s="108"/>
      <c r="G180" s="148">
        <f>G173</f>
        <v>0</v>
      </c>
    </row>
    <row r="181" spans="1:7" ht="13" x14ac:dyDescent="0.3">
      <c r="A181" s="101"/>
      <c r="B181" s="102"/>
      <c r="C181" s="169"/>
      <c r="D181" s="70"/>
      <c r="E181" s="70"/>
      <c r="F181" s="108"/>
      <c r="G181" s="148"/>
    </row>
    <row r="182" spans="1:7" ht="13" x14ac:dyDescent="0.3">
      <c r="A182" s="101"/>
      <c r="B182" s="102"/>
      <c r="C182" s="198" t="s">
        <v>474</v>
      </c>
      <c r="D182" s="199" t="s">
        <v>325</v>
      </c>
      <c r="E182" s="199">
        <v>1</v>
      </c>
      <c r="F182" s="108"/>
      <c r="G182" s="149">
        <f>E182*F182</f>
        <v>0</v>
      </c>
    </row>
    <row r="183" spans="1:7" x14ac:dyDescent="0.25">
      <c r="A183" s="92"/>
      <c r="B183" s="81"/>
      <c r="C183" s="94"/>
      <c r="D183" s="70"/>
      <c r="E183" s="70"/>
      <c r="F183" s="73"/>
      <c r="G183" s="149"/>
    </row>
    <row r="184" spans="1:7" x14ac:dyDescent="0.25">
      <c r="A184" s="197"/>
      <c r="B184" s="198"/>
      <c r="C184" s="198" t="s">
        <v>475</v>
      </c>
      <c r="D184" s="199" t="s">
        <v>325</v>
      </c>
      <c r="E184" s="199">
        <v>1</v>
      </c>
      <c r="F184" s="200"/>
      <c r="G184" s="149">
        <f>E184*F184</f>
        <v>0</v>
      </c>
    </row>
    <row r="185" spans="1:7" x14ac:dyDescent="0.25">
      <c r="A185" s="197"/>
      <c r="B185" s="198"/>
      <c r="C185" s="198"/>
      <c r="D185" s="199"/>
      <c r="E185" s="199"/>
      <c r="F185" s="200"/>
      <c r="G185" s="201"/>
    </row>
    <row r="186" spans="1:7" x14ac:dyDescent="0.25">
      <c r="A186" s="197" t="s">
        <v>477</v>
      </c>
      <c r="B186" s="198"/>
      <c r="C186" s="198" t="s">
        <v>478</v>
      </c>
      <c r="D186" s="199"/>
      <c r="E186" s="199"/>
      <c r="F186" s="200"/>
      <c r="G186" s="201"/>
    </row>
    <row r="187" spans="1:7" x14ac:dyDescent="0.25">
      <c r="A187" s="197"/>
      <c r="B187" s="198"/>
      <c r="C187" s="198" t="s">
        <v>469</v>
      </c>
      <c r="D187" s="199" t="s">
        <v>325</v>
      </c>
      <c r="E187" s="199">
        <v>1</v>
      </c>
      <c r="F187" s="200"/>
      <c r="G187" s="149">
        <f>E187*F187</f>
        <v>0</v>
      </c>
    </row>
    <row r="188" spans="1:7" x14ac:dyDescent="0.25">
      <c r="A188" s="197"/>
      <c r="B188" s="198"/>
      <c r="C188" s="198"/>
      <c r="D188" s="199"/>
      <c r="E188" s="199"/>
      <c r="F188" s="200"/>
      <c r="G188" s="201"/>
    </row>
    <row r="189" spans="1:7" x14ac:dyDescent="0.25">
      <c r="A189" s="197"/>
      <c r="B189" s="198"/>
      <c r="C189" s="198" t="s">
        <v>470</v>
      </c>
      <c r="D189" s="199" t="s">
        <v>325</v>
      </c>
      <c r="E189" s="199">
        <v>1</v>
      </c>
      <c r="F189" s="200"/>
      <c r="G189" s="149">
        <f>E189*F189</f>
        <v>0</v>
      </c>
    </row>
    <row r="190" spans="1:7" x14ac:dyDescent="0.25">
      <c r="A190" s="197"/>
      <c r="B190" s="198"/>
      <c r="C190" s="198"/>
      <c r="D190" s="199"/>
      <c r="E190" s="199"/>
      <c r="F190" s="200"/>
      <c r="G190" s="201"/>
    </row>
    <row r="191" spans="1:7" x14ac:dyDescent="0.25">
      <c r="A191" s="197"/>
      <c r="B191" s="198"/>
      <c r="C191" s="198" t="s">
        <v>471</v>
      </c>
      <c r="D191" s="199" t="s">
        <v>325</v>
      </c>
      <c r="E191" s="199">
        <v>1</v>
      </c>
      <c r="F191" s="200"/>
      <c r="G191" s="149">
        <f>E191*F191</f>
        <v>0</v>
      </c>
    </row>
    <row r="192" spans="1:7" x14ac:dyDescent="0.25">
      <c r="A192" s="197"/>
      <c r="B192" s="198"/>
      <c r="C192" s="198"/>
      <c r="D192" s="199"/>
      <c r="E192" s="199"/>
      <c r="F192" s="200"/>
      <c r="G192" s="201"/>
    </row>
    <row r="193" spans="1:7" x14ac:dyDescent="0.25">
      <c r="A193" s="197"/>
      <c r="B193" s="198"/>
      <c r="C193" s="198" t="s">
        <v>472</v>
      </c>
      <c r="D193" s="199" t="s">
        <v>325</v>
      </c>
      <c r="E193" s="199">
        <v>1</v>
      </c>
      <c r="F193" s="200"/>
      <c r="G193" s="149">
        <f>E193*F193</f>
        <v>0</v>
      </c>
    </row>
    <row r="194" spans="1:7" x14ac:dyDescent="0.25">
      <c r="A194" s="197"/>
      <c r="B194" s="198"/>
      <c r="C194" s="198"/>
      <c r="D194" s="199"/>
      <c r="E194" s="199"/>
      <c r="F194" s="200"/>
      <c r="G194" s="201"/>
    </row>
    <row r="195" spans="1:7" x14ac:dyDescent="0.25">
      <c r="A195" s="197"/>
      <c r="B195" s="198"/>
      <c r="C195" s="198" t="s">
        <v>473</v>
      </c>
      <c r="D195" s="199" t="s">
        <v>325</v>
      </c>
      <c r="E195" s="199">
        <v>1</v>
      </c>
      <c r="F195" s="200"/>
      <c r="G195" s="149">
        <f>E195*F195</f>
        <v>0</v>
      </c>
    </row>
    <row r="196" spans="1:7" x14ac:dyDescent="0.25">
      <c r="A196" s="197"/>
      <c r="B196" s="198"/>
      <c r="C196" s="198"/>
      <c r="D196" s="199"/>
      <c r="E196" s="199"/>
      <c r="F196" s="200"/>
      <c r="G196" s="201"/>
    </row>
    <row r="197" spans="1:7" x14ac:dyDescent="0.25">
      <c r="A197" s="197"/>
      <c r="B197" s="198"/>
      <c r="C197" s="198" t="s">
        <v>474</v>
      </c>
      <c r="D197" s="199" t="s">
        <v>325</v>
      </c>
      <c r="E197" s="199">
        <v>1</v>
      </c>
      <c r="F197" s="200"/>
      <c r="G197" s="149">
        <f>E197*F197</f>
        <v>0</v>
      </c>
    </row>
    <row r="198" spans="1:7" x14ac:dyDescent="0.25">
      <c r="A198" s="197"/>
      <c r="B198" s="198"/>
      <c r="C198" s="198"/>
      <c r="D198" s="199"/>
      <c r="E198" s="199"/>
      <c r="F198" s="200"/>
      <c r="G198" s="201"/>
    </row>
    <row r="199" spans="1:7" x14ac:dyDescent="0.25">
      <c r="A199" s="197"/>
      <c r="B199" s="198"/>
      <c r="C199" s="198" t="s">
        <v>475</v>
      </c>
      <c r="D199" s="199" t="s">
        <v>325</v>
      </c>
      <c r="E199" s="199">
        <v>1</v>
      </c>
      <c r="F199" s="200"/>
      <c r="G199" s="149">
        <f>E199*F199</f>
        <v>0</v>
      </c>
    </row>
    <row r="200" spans="1:7" x14ac:dyDescent="0.25">
      <c r="A200" s="197"/>
      <c r="B200" s="198"/>
      <c r="C200" s="198"/>
      <c r="D200" s="199"/>
      <c r="E200" s="199"/>
      <c r="F200" s="200"/>
      <c r="G200" s="201"/>
    </row>
    <row r="201" spans="1:7" x14ac:dyDescent="0.25">
      <c r="A201" s="197" t="s">
        <v>479</v>
      </c>
      <c r="B201" s="198"/>
      <c r="C201" s="198" t="s">
        <v>480</v>
      </c>
      <c r="D201" s="199"/>
      <c r="E201" s="199"/>
      <c r="F201" s="200"/>
      <c r="G201" s="201"/>
    </row>
    <row r="202" spans="1:7" x14ac:dyDescent="0.25">
      <c r="A202" s="197"/>
      <c r="B202" s="198"/>
      <c r="C202" s="198" t="s">
        <v>481</v>
      </c>
      <c r="D202" s="199" t="s">
        <v>325</v>
      </c>
      <c r="E202" s="199">
        <v>1</v>
      </c>
      <c r="F202" s="200"/>
      <c r="G202" s="149">
        <f>E202*F202</f>
        <v>0</v>
      </c>
    </row>
    <row r="203" spans="1:7" x14ac:dyDescent="0.25">
      <c r="A203" s="197"/>
      <c r="B203" s="198"/>
      <c r="C203" s="198"/>
      <c r="D203" s="199"/>
      <c r="E203" s="199"/>
      <c r="F203" s="200"/>
      <c r="G203" s="201"/>
    </row>
    <row r="204" spans="1:7" x14ac:dyDescent="0.25">
      <c r="A204" s="197"/>
      <c r="B204" s="198"/>
      <c r="C204" s="198" t="s">
        <v>482</v>
      </c>
      <c r="D204" s="199" t="s">
        <v>325</v>
      </c>
      <c r="E204" s="199">
        <v>1</v>
      </c>
      <c r="F204" s="200"/>
      <c r="G204" s="149">
        <f>E204*F204</f>
        <v>0</v>
      </c>
    </row>
    <row r="205" spans="1:7" x14ac:dyDescent="0.25">
      <c r="A205" s="197"/>
      <c r="B205" s="198"/>
      <c r="C205" s="198"/>
      <c r="D205" s="199"/>
      <c r="E205" s="199"/>
      <c r="F205" s="200"/>
      <c r="G205" s="201"/>
    </row>
    <row r="206" spans="1:7" x14ac:dyDescent="0.25">
      <c r="A206" s="197"/>
      <c r="B206" s="198"/>
      <c r="C206" s="198" t="s">
        <v>483</v>
      </c>
      <c r="D206" s="199" t="s">
        <v>325</v>
      </c>
      <c r="E206" s="199">
        <v>1</v>
      </c>
      <c r="F206" s="200"/>
      <c r="G206" s="149">
        <f>E206*F206</f>
        <v>0</v>
      </c>
    </row>
    <row r="207" spans="1:7" x14ac:dyDescent="0.25">
      <c r="A207" s="197"/>
      <c r="B207" s="198"/>
      <c r="C207" s="198"/>
      <c r="D207" s="199"/>
      <c r="E207" s="199"/>
      <c r="F207" s="200"/>
      <c r="G207" s="201"/>
    </row>
    <row r="208" spans="1:7" x14ac:dyDescent="0.25">
      <c r="A208" s="197"/>
      <c r="B208" s="198"/>
      <c r="C208" s="198" t="s">
        <v>484</v>
      </c>
      <c r="D208" s="199" t="s">
        <v>325</v>
      </c>
      <c r="E208" s="199">
        <v>1</v>
      </c>
      <c r="F208" s="200"/>
      <c r="G208" s="149">
        <f>E208*F208</f>
        <v>0</v>
      </c>
    </row>
    <row r="209" spans="1:7" x14ac:dyDescent="0.25">
      <c r="A209" s="197"/>
      <c r="B209" s="198"/>
      <c r="C209" s="198"/>
      <c r="D209" s="199"/>
      <c r="E209" s="199"/>
      <c r="F209" s="200"/>
      <c r="G209" s="201"/>
    </row>
    <row r="210" spans="1:7" x14ac:dyDescent="0.25">
      <c r="A210" s="197"/>
      <c r="B210" s="198"/>
      <c r="C210" s="198" t="s">
        <v>485</v>
      </c>
      <c r="D210" s="199" t="s">
        <v>325</v>
      </c>
      <c r="E210" s="199">
        <v>1</v>
      </c>
      <c r="F210" s="200"/>
      <c r="G210" s="149">
        <f>E210*F210</f>
        <v>0</v>
      </c>
    </row>
    <row r="211" spans="1:7" x14ac:dyDescent="0.25">
      <c r="A211" s="197"/>
      <c r="B211" s="198"/>
      <c r="C211" s="198"/>
      <c r="D211" s="199"/>
      <c r="E211" s="199"/>
      <c r="F211" s="200"/>
      <c r="G211" s="201"/>
    </row>
    <row r="212" spans="1:7" x14ac:dyDescent="0.25">
      <c r="A212" s="197"/>
      <c r="B212" s="198"/>
      <c r="C212" s="198" t="s">
        <v>486</v>
      </c>
      <c r="D212" s="199" t="s">
        <v>325</v>
      </c>
      <c r="E212" s="199">
        <v>1</v>
      </c>
      <c r="F212" s="200"/>
      <c r="G212" s="149">
        <f>E212*F212</f>
        <v>0</v>
      </c>
    </row>
    <row r="213" spans="1:7" x14ac:dyDescent="0.25">
      <c r="A213" s="197"/>
      <c r="B213" s="198"/>
      <c r="C213" s="198"/>
      <c r="D213" s="199"/>
      <c r="E213" s="199"/>
      <c r="F213" s="200"/>
      <c r="G213" s="201"/>
    </row>
    <row r="214" spans="1:7" x14ac:dyDescent="0.25">
      <c r="A214" s="197"/>
      <c r="B214" s="198"/>
      <c r="C214" s="198" t="s">
        <v>487</v>
      </c>
      <c r="D214" s="199" t="s">
        <v>325</v>
      </c>
      <c r="E214" s="199">
        <v>1</v>
      </c>
      <c r="F214" s="200"/>
      <c r="G214" s="149">
        <f>E214*F214</f>
        <v>0</v>
      </c>
    </row>
    <row r="215" spans="1:7" x14ac:dyDescent="0.25">
      <c r="A215" s="266"/>
      <c r="B215" s="74"/>
      <c r="C215" s="74"/>
      <c r="D215" s="70"/>
      <c r="E215" s="70"/>
      <c r="F215" s="108"/>
      <c r="G215" s="267"/>
    </row>
    <row r="216" spans="1:7" x14ac:dyDescent="0.25">
      <c r="A216" s="266"/>
      <c r="B216" s="74"/>
      <c r="C216" s="74"/>
      <c r="D216" s="70"/>
      <c r="E216" s="70"/>
      <c r="F216" s="108"/>
      <c r="G216" s="267"/>
    </row>
    <row r="217" spans="1:7" x14ac:dyDescent="0.25">
      <c r="A217" s="266"/>
      <c r="B217" s="74"/>
      <c r="C217" s="74"/>
      <c r="D217" s="70"/>
      <c r="E217" s="70"/>
      <c r="F217" s="108"/>
      <c r="G217" s="267"/>
    </row>
    <row r="218" spans="1:7" x14ac:dyDescent="0.25">
      <c r="A218" s="266"/>
      <c r="B218" s="74"/>
      <c r="C218" s="74"/>
      <c r="D218" s="70"/>
      <c r="E218" s="70"/>
      <c r="F218" s="108"/>
      <c r="G218" s="267"/>
    </row>
    <row r="219" spans="1:7" x14ac:dyDescent="0.25">
      <c r="A219" s="266"/>
      <c r="B219" s="74"/>
      <c r="C219" s="74"/>
      <c r="D219" s="70"/>
      <c r="E219" s="70"/>
      <c r="F219" s="108"/>
      <c r="G219" s="267"/>
    </row>
    <row r="220" spans="1:7" x14ac:dyDescent="0.25">
      <c r="A220" s="266"/>
      <c r="B220" s="74"/>
      <c r="C220" s="74"/>
      <c r="D220" s="70"/>
      <c r="E220" s="70"/>
      <c r="F220" s="108"/>
      <c r="G220" s="267"/>
    </row>
    <row r="221" spans="1:7" x14ac:dyDescent="0.25">
      <c r="A221" s="266"/>
      <c r="B221" s="74"/>
      <c r="C221" s="74"/>
      <c r="D221" s="70"/>
      <c r="E221" s="70"/>
      <c r="F221" s="108"/>
      <c r="G221" s="267"/>
    </row>
    <row r="222" spans="1:7" x14ac:dyDescent="0.25">
      <c r="A222" s="266"/>
      <c r="B222" s="74"/>
      <c r="C222" s="74"/>
      <c r="D222" s="70"/>
      <c r="E222" s="70"/>
      <c r="F222" s="108"/>
      <c r="G222" s="267"/>
    </row>
    <row r="223" spans="1:7" x14ac:dyDescent="0.25">
      <c r="A223" s="266"/>
      <c r="B223" s="74"/>
      <c r="C223" s="74"/>
      <c r="D223" s="70"/>
      <c r="E223" s="70"/>
      <c r="F223" s="108"/>
      <c r="G223" s="267"/>
    </row>
    <row r="224" spans="1:7" x14ac:dyDescent="0.25">
      <c r="A224" s="266"/>
      <c r="B224" s="74"/>
      <c r="C224" s="74"/>
      <c r="D224" s="70"/>
      <c r="E224" s="70"/>
      <c r="F224" s="108"/>
      <c r="G224" s="267"/>
    </row>
    <row r="225" spans="1:7" x14ac:dyDescent="0.25">
      <c r="A225" s="266"/>
      <c r="B225" s="74"/>
      <c r="C225" s="74"/>
      <c r="D225" s="70"/>
      <c r="E225" s="70"/>
      <c r="F225" s="108"/>
      <c r="G225" s="267"/>
    </row>
    <row r="226" spans="1:7" x14ac:dyDescent="0.25">
      <c r="A226" s="266"/>
      <c r="B226" s="74"/>
      <c r="C226" s="74"/>
      <c r="D226" s="70"/>
      <c r="E226" s="70"/>
      <c r="F226" s="108"/>
      <c r="G226" s="267"/>
    </row>
    <row r="227" spans="1:7" x14ac:dyDescent="0.25">
      <c r="A227" s="266"/>
      <c r="B227" s="74"/>
      <c r="C227" s="74"/>
      <c r="D227" s="70"/>
      <c r="E227" s="70"/>
      <c r="F227" s="108"/>
      <c r="G227" s="267"/>
    </row>
    <row r="228" spans="1:7" x14ac:dyDescent="0.25">
      <c r="A228" s="266"/>
      <c r="B228" s="74"/>
      <c r="C228" s="74"/>
      <c r="D228" s="70"/>
      <c r="E228" s="70"/>
      <c r="F228" s="108"/>
      <c r="G228" s="267"/>
    </row>
    <row r="229" spans="1:7" x14ac:dyDescent="0.25">
      <c r="A229" s="197"/>
      <c r="B229" s="198"/>
      <c r="C229" s="198"/>
      <c r="D229" s="199"/>
      <c r="E229" s="199"/>
      <c r="F229" s="200"/>
      <c r="G229" s="201"/>
    </row>
    <row r="230" spans="1:7" ht="13.5" thickBot="1" x14ac:dyDescent="0.3">
      <c r="A230" s="212"/>
      <c r="B230" s="213"/>
      <c r="C230" s="213"/>
      <c r="D230" s="213"/>
      <c r="E230" s="213"/>
      <c r="F230" s="214"/>
      <c r="G230" s="215"/>
    </row>
    <row r="231" spans="1:7" ht="14" thickTop="1" thickBot="1" x14ac:dyDescent="0.3">
      <c r="A231" s="38" t="s">
        <v>550</v>
      </c>
      <c r="B231" s="26"/>
      <c r="C231" s="26"/>
      <c r="D231" s="26"/>
      <c r="E231" s="26"/>
      <c r="F231" s="27"/>
      <c r="G231" s="153">
        <f>SUM(G180:G230)</f>
        <v>0</v>
      </c>
    </row>
    <row r="232" spans="1:7" ht="13" thickTop="1" x14ac:dyDescent="0.25"/>
  </sheetData>
  <phoneticPr fontId="7" type="noConversion"/>
  <pageMargins left="0.59055118110236227" right="0.39370078740157483" top="0.78740157480314965" bottom="0.78740157480314965" header="0.39370078740157483" footer="0.39370078740157483"/>
  <pageSetup paperSize="9" firstPageNumber="41" orientation="portrait" useFirstPageNumber="1" r:id="rId1"/>
  <headerFooter>
    <oddHeader>&amp;LA 3-Year Framework Agreement for the Drilling, Testing and Equipping of Boreholes,
for the Limpopo Department of Agriculture and Rural Development&amp;RBid No: ACDP 24/01</oddHeader>
    <oddFooter>&amp;LContract
Part C2: Pricing Data&amp;CC&amp;Pof C122&amp;RC2.2
Bills of Quantities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3841-910B-432F-9001-E4D95D76FAB1}">
  <dimension ref="A1:G557"/>
  <sheetViews>
    <sheetView view="pageLayout" topLeftCell="A10" zoomScale="140" zoomScaleNormal="100" zoomScalePageLayoutView="140" workbookViewId="0">
      <selection activeCell="I550" sqref="I550"/>
    </sheetView>
  </sheetViews>
  <sheetFormatPr defaultColWidth="9.08984375" defaultRowHeight="12.5" x14ac:dyDescent="0.25"/>
  <cols>
    <col min="1" max="1" width="8" style="94" customWidth="1"/>
    <col min="2" max="2" width="8.6328125" style="64" customWidth="1"/>
    <col min="3" max="3" width="42.90625" style="64" customWidth="1"/>
    <col min="4" max="4" width="6" style="65" bestFit="1" customWidth="1"/>
    <col min="5" max="5" width="7.90625" style="65" customWidth="1"/>
    <col min="6" max="6" width="8.36328125" style="76" customWidth="1"/>
    <col min="7" max="7" width="12.6328125" style="111" customWidth="1"/>
    <col min="8" max="16384" width="9.08984375" style="99"/>
  </cols>
  <sheetData>
    <row r="1" spans="1:7" ht="13" x14ac:dyDescent="0.3">
      <c r="A1" s="1"/>
      <c r="B1" s="3"/>
      <c r="G1" s="65"/>
    </row>
    <row r="2" spans="1:7" ht="13" x14ac:dyDescent="0.3">
      <c r="A2" s="1" t="s">
        <v>798</v>
      </c>
      <c r="B2" s="3"/>
      <c r="C2" s="1"/>
      <c r="G2" s="65"/>
    </row>
    <row r="3" spans="1:7" ht="13.5" thickBot="1" x14ac:dyDescent="0.35">
      <c r="A3" s="5"/>
      <c r="B3" s="6"/>
      <c r="C3" s="5"/>
      <c r="D3" s="68"/>
      <c r="E3" s="68"/>
      <c r="F3" s="77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01"/>
      <c r="B6" s="102"/>
      <c r="C6" s="1"/>
      <c r="D6" s="103"/>
      <c r="E6" s="70"/>
      <c r="F6" s="108"/>
      <c r="G6" s="148"/>
    </row>
    <row r="7" spans="1:7" ht="13" x14ac:dyDescent="0.3">
      <c r="A7" s="203" t="s">
        <v>199</v>
      </c>
      <c r="B7" s="198"/>
      <c r="C7" s="202" t="s">
        <v>501</v>
      </c>
      <c r="D7" s="199"/>
      <c r="E7" s="199"/>
      <c r="F7" s="200"/>
      <c r="G7" s="201"/>
    </row>
    <row r="8" spans="1:7" x14ac:dyDescent="0.25">
      <c r="A8" s="197" t="s">
        <v>801</v>
      </c>
      <c r="B8" s="198"/>
      <c r="C8" s="198" t="s">
        <v>502</v>
      </c>
      <c r="D8" s="199"/>
      <c r="E8" s="199"/>
      <c r="F8" s="200"/>
      <c r="G8" s="201"/>
    </row>
    <row r="9" spans="1:7" x14ac:dyDescent="0.25">
      <c r="A9" s="197"/>
      <c r="B9" s="198"/>
      <c r="C9" s="198" t="s">
        <v>503</v>
      </c>
      <c r="D9" s="199"/>
      <c r="E9" s="199"/>
      <c r="F9" s="200"/>
      <c r="G9" s="201"/>
    </row>
    <row r="10" spans="1:7" x14ac:dyDescent="0.25">
      <c r="A10" s="197"/>
      <c r="B10" s="198"/>
      <c r="C10" s="198" t="s">
        <v>504</v>
      </c>
      <c r="D10" s="199" t="s">
        <v>325</v>
      </c>
      <c r="E10" s="199">
        <v>1</v>
      </c>
      <c r="F10" s="200"/>
      <c r="G10" s="149">
        <f>E10*F10</f>
        <v>0</v>
      </c>
    </row>
    <row r="11" spans="1:7" x14ac:dyDescent="0.25">
      <c r="A11" s="197"/>
      <c r="B11" s="198"/>
      <c r="C11" s="198"/>
      <c r="D11" s="199"/>
      <c r="E11" s="199"/>
      <c r="F11" s="200"/>
      <c r="G11" s="201"/>
    </row>
    <row r="12" spans="1:7" x14ac:dyDescent="0.25">
      <c r="A12" s="197" t="s">
        <v>802</v>
      </c>
      <c r="B12" s="198"/>
      <c r="C12" s="198" t="s">
        <v>505</v>
      </c>
      <c r="D12" s="199" t="s">
        <v>35</v>
      </c>
      <c r="E12" s="199">
        <v>1</v>
      </c>
      <c r="F12" s="206">
        <v>50000</v>
      </c>
      <c r="G12" s="201">
        <v>50000</v>
      </c>
    </row>
    <row r="13" spans="1:7" x14ac:dyDescent="0.25">
      <c r="A13" s="197"/>
      <c r="B13" s="198"/>
      <c r="C13" s="198"/>
      <c r="D13" s="199"/>
      <c r="E13" s="199"/>
      <c r="F13" s="206"/>
      <c r="G13" s="201"/>
    </row>
    <row r="14" spans="1:7" x14ac:dyDescent="0.25">
      <c r="A14" s="197" t="s">
        <v>803</v>
      </c>
      <c r="B14" s="198"/>
      <c r="C14" s="198" t="s">
        <v>945</v>
      </c>
      <c r="D14" s="199" t="s">
        <v>49</v>
      </c>
      <c r="E14" s="199">
        <v>50000</v>
      </c>
      <c r="F14" s="200"/>
      <c r="G14" s="149">
        <f>E14*F14</f>
        <v>0</v>
      </c>
    </row>
    <row r="15" spans="1:7" x14ac:dyDescent="0.25">
      <c r="A15" s="197"/>
      <c r="B15" s="198"/>
      <c r="C15" s="198"/>
      <c r="D15" s="199"/>
      <c r="E15" s="199"/>
      <c r="F15" s="200"/>
      <c r="G15" s="201"/>
    </row>
    <row r="16" spans="1:7" x14ac:dyDescent="0.25">
      <c r="A16" s="197" t="s">
        <v>804</v>
      </c>
      <c r="B16" s="198"/>
      <c r="C16" s="198" t="s">
        <v>514</v>
      </c>
      <c r="D16" s="199" t="s">
        <v>325</v>
      </c>
      <c r="E16" s="199">
        <v>1</v>
      </c>
      <c r="F16" s="200"/>
      <c r="G16" s="149">
        <f>E16*F16</f>
        <v>0</v>
      </c>
    </row>
    <row r="17" spans="1:7" x14ac:dyDescent="0.25">
      <c r="A17" s="197"/>
      <c r="B17" s="198"/>
      <c r="C17" s="198"/>
      <c r="D17" s="199"/>
      <c r="E17" s="199"/>
      <c r="F17" s="200"/>
      <c r="G17" s="201"/>
    </row>
    <row r="18" spans="1:7" ht="13" x14ac:dyDescent="0.3">
      <c r="A18" s="203" t="s">
        <v>200</v>
      </c>
      <c r="B18" s="198"/>
      <c r="C18" s="202" t="s">
        <v>506</v>
      </c>
      <c r="D18" s="199"/>
      <c r="E18" s="199"/>
      <c r="F18" s="200"/>
      <c r="G18" s="201"/>
    </row>
    <row r="19" spans="1:7" x14ac:dyDescent="0.25">
      <c r="A19" s="197"/>
      <c r="B19" s="198"/>
      <c r="C19" s="198" t="s">
        <v>507</v>
      </c>
      <c r="D19" s="199"/>
      <c r="E19" s="199"/>
      <c r="F19" s="200"/>
      <c r="G19" s="201"/>
    </row>
    <row r="20" spans="1:7" x14ac:dyDescent="0.25">
      <c r="A20" s="197"/>
      <c r="B20" s="198"/>
      <c r="C20" s="198" t="s">
        <v>508</v>
      </c>
      <c r="D20" s="199"/>
      <c r="E20" s="199"/>
      <c r="F20" s="200"/>
      <c r="G20" s="201"/>
    </row>
    <row r="21" spans="1:7" x14ac:dyDescent="0.25">
      <c r="A21" s="197"/>
      <c r="B21" s="198"/>
      <c r="C21" s="198"/>
      <c r="D21" s="199"/>
      <c r="E21" s="199"/>
      <c r="F21" s="200"/>
      <c r="G21" s="201"/>
    </row>
    <row r="22" spans="1:7" x14ac:dyDescent="0.25">
      <c r="A22" s="197" t="s">
        <v>805</v>
      </c>
      <c r="B22" s="198"/>
      <c r="C22" s="207" t="s">
        <v>509</v>
      </c>
      <c r="D22" s="199" t="s">
        <v>7</v>
      </c>
      <c r="E22" s="199">
        <v>1</v>
      </c>
      <c r="F22" s="200"/>
      <c r="G22" s="149">
        <f>E22*F22</f>
        <v>0</v>
      </c>
    </row>
    <row r="23" spans="1:7" x14ac:dyDescent="0.25">
      <c r="A23" s="197"/>
      <c r="B23" s="198"/>
      <c r="C23" s="207"/>
      <c r="D23" s="199"/>
      <c r="E23" s="199"/>
      <c r="F23" s="200"/>
      <c r="G23" s="201"/>
    </row>
    <row r="24" spans="1:7" x14ac:dyDescent="0.25">
      <c r="A24" s="197" t="s">
        <v>806</v>
      </c>
      <c r="B24" s="198"/>
      <c r="C24" s="207" t="s">
        <v>510</v>
      </c>
      <c r="D24" s="199" t="s">
        <v>7</v>
      </c>
      <c r="E24" s="199">
        <v>1</v>
      </c>
      <c r="F24" s="200"/>
      <c r="G24" s="149">
        <f>E24*F24</f>
        <v>0</v>
      </c>
    </row>
    <row r="25" spans="1:7" x14ac:dyDescent="0.25">
      <c r="A25" s="197"/>
      <c r="B25" s="198"/>
      <c r="C25" s="207"/>
      <c r="D25" s="199"/>
      <c r="E25" s="199"/>
      <c r="F25" s="200"/>
      <c r="G25" s="201"/>
    </row>
    <row r="26" spans="1:7" x14ac:dyDescent="0.25">
      <c r="A26" s="197" t="s">
        <v>807</v>
      </c>
      <c r="B26" s="198"/>
      <c r="C26" s="207" t="s">
        <v>511</v>
      </c>
      <c r="D26" s="199" t="s">
        <v>7</v>
      </c>
      <c r="E26" s="199">
        <v>1</v>
      </c>
      <c r="F26" s="200"/>
      <c r="G26" s="149">
        <f>E26*F26</f>
        <v>0</v>
      </c>
    </row>
    <row r="27" spans="1:7" x14ac:dyDescent="0.25">
      <c r="A27" s="197"/>
      <c r="B27" s="198"/>
      <c r="C27" s="207"/>
      <c r="D27" s="199"/>
      <c r="E27" s="199"/>
      <c r="F27" s="200"/>
      <c r="G27" s="201"/>
    </row>
    <row r="28" spans="1:7" x14ac:dyDescent="0.25">
      <c r="A28" s="197" t="s">
        <v>808</v>
      </c>
      <c r="B28" s="198"/>
      <c r="C28" s="198" t="s">
        <v>549</v>
      </c>
      <c r="D28" s="199" t="s">
        <v>7</v>
      </c>
      <c r="E28" s="199">
        <v>1</v>
      </c>
      <c r="F28" s="200"/>
      <c r="G28" s="149">
        <f>E28*F28</f>
        <v>0</v>
      </c>
    </row>
    <row r="29" spans="1:7" x14ac:dyDescent="0.25">
      <c r="A29" s="197"/>
      <c r="B29" s="198"/>
      <c r="C29" s="207"/>
      <c r="D29" s="199"/>
      <c r="E29" s="199"/>
      <c r="F29" s="200"/>
      <c r="G29" s="201"/>
    </row>
    <row r="30" spans="1:7" x14ac:dyDescent="0.25">
      <c r="A30" s="197" t="s">
        <v>809</v>
      </c>
      <c r="B30" s="198"/>
      <c r="C30" s="207" t="s">
        <v>512</v>
      </c>
      <c r="D30" s="199" t="s">
        <v>7</v>
      </c>
      <c r="E30" s="199">
        <v>1</v>
      </c>
      <c r="F30" s="200"/>
      <c r="G30" s="149">
        <f>E30*F30</f>
        <v>0</v>
      </c>
    </row>
    <row r="31" spans="1:7" x14ac:dyDescent="0.25">
      <c r="A31" s="197"/>
      <c r="B31" s="198"/>
      <c r="C31" s="207"/>
      <c r="D31" s="199"/>
      <c r="E31" s="199"/>
      <c r="F31" s="200"/>
      <c r="G31" s="201"/>
    </row>
    <row r="32" spans="1:7" x14ac:dyDescent="0.25">
      <c r="A32" s="197" t="s">
        <v>810</v>
      </c>
      <c r="B32" s="198"/>
      <c r="C32" s="208" t="s">
        <v>513</v>
      </c>
      <c r="D32" s="199" t="s">
        <v>7</v>
      </c>
      <c r="E32" s="199">
        <v>1</v>
      </c>
      <c r="F32" s="200"/>
      <c r="G32" s="149">
        <f>E32*F32</f>
        <v>0</v>
      </c>
    </row>
    <row r="33" spans="1:7" x14ac:dyDescent="0.25">
      <c r="A33" s="197"/>
      <c r="B33" s="198"/>
      <c r="C33" s="198"/>
      <c r="D33" s="199"/>
      <c r="E33" s="199"/>
      <c r="F33" s="200"/>
      <c r="G33" s="201"/>
    </row>
    <row r="34" spans="1:7" ht="13" x14ac:dyDescent="0.3">
      <c r="A34" s="203" t="s">
        <v>552</v>
      </c>
      <c r="B34" s="198"/>
      <c r="C34" s="202" t="s">
        <v>488</v>
      </c>
      <c r="D34" s="199"/>
      <c r="E34" s="199"/>
      <c r="F34" s="200"/>
      <c r="G34" s="201"/>
    </row>
    <row r="35" spans="1:7" x14ac:dyDescent="0.25">
      <c r="A35" s="197"/>
      <c r="B35" s="198"/>
      <c r="C35" s="198" t="s">
        <v>489</v>
      </c>
      <c r="D35" s="199"/>
      <c r="E35" s="199"/>
      <c r="F35" s="200"/>
      <c r="G35" s="201"/>
    </row>
    <row r="36" spans="1:7" x14ac:dyDescent="0.25">
      <c r="A36" s="197"/>
      <c r="B36" s="198"/>
      <c r="C36" s="198" t="s">
        <v>491</v>
      </c>
      <c r="D36" s="199"/>
      <c r="E36" s="199"/>
      <c r="F36" s="200"/>
      <c r="G36" s="201"/>
    </row>
    <row r="37" spans="1:7" x14ac:dyDescent="0.25">
      <c r="A37" s="197"/>
      <c r="B37" s="198"/>
      <c r="C37" s="198" t="s">
        <v>737</v>
      </c>
      <c r="D37" s="199"/>
      <c r="E37" s="199"/>
      <c r="F37" s="200"/>
      <c r="G37" s="201"/>
    </row>
    <row r="38" spans="1:7" x14ac:dyDescent="0.25">
      <c r="A38" s="197"/>
      <c r="B38" s="198"/>
      <c r="C38" s="198" t="s">
        <v>738</v>
      </c>
      <c r="D38" s="199"/>
      <c r="E38" s="199"/>
      <c r="F38" s="200"/>
      <c r="G38" s="201"/>
    </row>
    <row r="39" spans="1:7" x14ac:dyDescent="0.25">
      <c r="A39" s="197"/>
      <c r="B39" s="198"/>
      <c r="C39" s="198" t="s">
        <v>742</v>
      </c>
      <c r="D39" s="199"/>
      <c r="E39" s="199"/>
      <c r="F39" s="200"/>
      <c r="G39" s="201"/>
    </row>
    <row r="40" spans="1:7" x14ac:dyDescent="0.25">
      <c r="A40" s="197"/>
      <c r="B40" s="198"/>
      <c r="C40" s="198" t="s">
        <v>741</v>
      </c>
      <c r="D40" s="199"/>
      <c r="E40" s="199"/>
      <c r="F40" s="200"/>
      <c r="G40" s="201"/>
    </row>
    <row r="41" spans="1:7" x14ac:dyDescent="0.25">
      <c r="A41" s="197"/>
      <c r="B41" s="198"/>
      <c r="C41" s="198" t="s">
        <v>740</v>
      </c>
      <c r="D41" s="199"/>
      <c r="E41" s="199"/>
      <c r="F41" s="200"/>
      <c r="G41" s="201"/>
    </row>
    <row r="42" spans="1:7" x14ac:dyDescent="0.25">
      <c r="A42" s="197"/>
      <c r="B42" s="198"/>
      <c r="C42" s="198" t="s">
        <v>739</v>
      </c>
      <c r="D42" s="199"/>
      <c r="E42" s="199"/>
      <c r="F42" s="200"/>
      <c r="G42" s="201"/>
    </row>
    <row r="43" spans="1:7" x14ac:dyDescent="0.25">
      <c r="A43" s="197"/>
      <c r="B43" s="198"/>
      <c r="C43" s="198"/>
      <c r="D43" s="199"/>
      <c r="E43" s="199"/>
      <c r="F43" s="200"/>
      <c r="G43" s="201"/>
    </row>
    <row r="44" spans="1:7" x14ac:dyDescent="0.25">
      <c r="A44" s="197" t="s">
        <v>811</v>
      </c>
      <c r="B44" s="198"/>
      <c r="C44" s="198" t="s">
        <v>490</v>
      </c>
      <c r="D44" s="199"/>
      <c r="E44" s="199"/>
      <c r="F44" s="200"/>
      <c r="G44" s="201"/>
    </row>
    <row r="45" spans="1:7" x14ac:dyDescent="0.25">
      <c r="A45" s="197"/>
      <c r="B45" s="198"/>
      <c r="C45" s="198" t="s">
        <v>469</v>
      </c>
      <c r="D45" s="199" t="s">
        <v>325</v>
      </c>
      <c r="E45" s="199">
        <v>1</v>
      </c>
      <c r="F45" s="200"/>
      <c r="G45" s="149">
        <f>E45*F45</f>
        <v>0</v>
      </c>
    </row>
    <row r="46" spans="1:7" x14ac:dyDescent="0.25">
      <c r="A46" s="197"/>
      <c r="B46" s="198"/>
      <c r="C46" s="198"/>
      <c r="D46" s="199"/>
      <c r="E46" s="199"/>
      <c r="F46" s="200"/>
      <c r="G46" s="201"/>
    </row>
    <row r="47" spans="1:7" x14ac:dyDescent="0.25">
      <c r="A47" s="197"/>
      <c r="B47" s="198"/>
      <c r="C47" s="198" t="s">
        <v>470</v>
      </c>
      <c r="D47" s="199" t="s">
        <v>325</v>
      </c>
      <c r="E47" s="199">
        <v>1</v>
      </c>
      <c r="F47" s="200"/>
      <c r="G47" s="149">
        <f>E47*F47</f>
        <v>0</v>
      </c>
    </row>
    <row r="48" spans="1:7" x14ac:dyDescent="0.25">
      <c r="A48" s="197"/>
      <c r="B48" s="198"/>
      <c r="C48" s="198"/>
      <c r="D48" s="199"/>
      <c r="E48" s="199"/>
      <c r="F48" s="200"/>
      <c r="G48" s="201"/>
    </row>
    <row r="49" spans="1:7" x14ac:dyDescent="0.25">
      <c r="A49" s="197"/>
      <c r="B49" s="198"/>
      <c r="C49" s="198" t="s">
        <v>471</v>
      </c>
      <c r="D49" s="199" t="s">
        <v>325</v>
      </c>
      <c r="E49" s="199">
        <v>1</v>
      </c>
      <c r="F49" s="200"/>
      <c r="G49" s="149">
        <f>E49*F49</f>
        <v>0</v>
      </c>
    </row>
    <row r="50" spans="1:7" x14ac:dyDescent="0.25">
      <c r="A50" s="197"/>
      <c r="B50" s="198"/>
      <c r="C50" s="198"/>
      <c r="D50" s="199"/>
      <c r="E50" s="199"/>
      <c r="F50" s="200"/>
      <c r="G50" s="201"/>
    </row>
    <row r="51" spans="1:7" x14ac:dyDescent="0.25">
      <c r="A51" s="197"/>
      <c r="B51" s="198"/>
      <c r="C51" s="198" t="s">
        <v>472</v>
      </c>
      <c r="D51" s="199" t="s">
        <v>325</v>
      </c>
      <c r="E51" s="199">
        <v>1</v>
      </c>
      <c r="F51" s="200"/>
      <c r="G51" s="149">
        <f>E51*F51</f>
        <v>0</v>
      </c>
    </row>
    <row r="52" spans="1:7" x14ac:dyDescent="0.25">
      <c r="A52" s="266"/>
      <c r="B52" s="74"/>
      <c r="C52" s="74"/>
      <c r="D52" s="70"/>
      <c r="E52" s="70"/>
      <c r="F52" s="108"/>
      <c r="G52" s="267"/>
    </row>
    <row r="53" spans="1:7" x14ac:dyDescent="0.25">
      <c r="A53" s="266"/>
      <c r="B53" s="74"/>
      <c r="C53" s="198" t="s">
        <v>473</v>
      </c>
      <c r="D53" s="199" t="s">
        <v>325</v>
      </c>
      <c r="E53" s="199">
        <v>1</v>
      </c>
      <c r="F53" s="108"/>
      <c r="G53" s="149">
        <f>E53*F53</f>
        <v>0</v>
      </c>
    </row>
    <row r="54" spans="1:7" x14ac:dyDescent="0.25">
      <c r="A54" s="266"/>
      <c r="B54" s="74"/>
      <c r="C54" s="198"/>
      <c r="D54" s="199"/>
      <c r="E54" s="199"/>
      <c r="F54" s="108"/>
      <c r="G54" s="267"/>
    </row>
    <row r="55" spans="1:7" x14ac:dyDescent="0.25">
      <c r="A55" s="266"/>
      <c r="B55" s="74"/>
      <c r="C55" s="198" t="s">
        <v>474</v>
      </c>
      <c r="D55" s="199" t="s">
        <v>325</v>
      </c>
      <c r="E55" s="199">
        <v>1</v>
      </c>
      <c r="F55" s="108"/>
      <c r="G55" s="149">
        <f>E55*F55</f>
        <v>0</v>
      </c>
    </row>
    <row r="56" spans="1:7" x14ac:dyDescent="0.25">
      <c r="A56" s="197"/>
      <c r="B56" s="198"/>
      <c r="C56" s="198"/>
      <c r="D56" s="199"/>
      <c r="E56" s="199"/>
      <c r="F56" s="200"/>
      <c r="G56" s="201"/>
    </row>
    <row r="57" spans="1:7" ht="13" thickBot="1" x14ac:dyDescent="0.3">
      <c r="A57" s="197"/>
      <c r="B57" s="198"/>
      <c r="C57" s="198"/>
      <c r="D57" s="199"/>
      <c r="E57" s="199"/>
      <c r="F57" s="200"/>
      <c r="G57" s="201"/>
    </row>
    <row r="58" spans="1:7" ht="14" thickTop="1" thickBot="1" x14ac:dyDescent="0.3">
      <c r="A58" s="25" t="s">
        <v>129</v>
      </c>
      <c r="B58" s="26"/>
      <c r="C58" s="26"/>
      <c r="D58" s="26"/>
      <c r="E58" s="26"/>
      <c r="F58" s="27"/>
      <c r="G58" s="153">
        <f>SUM(G10:G57)</f>
        <v>50000</v>
      </c>
    </row>
    <row r="59" spans="1:7" ht="13.5" thickTop="1" x14ac:dyDescent="0.25">
      <c r="A59" s="61"/>
      <c r="B59" s="175"/>
      <c r="C59" s="175"/>
      <c r="D59" s="175"/>
      <c r="E59" s="175"/>
      <c r="F59" s="176"/>
      <c r="G59" s="177"/>
    </row>
    <row r="60" spans="1:7" ht="13" x14ac:dyDescent="0.3">
      <c r="A60" s="1" t="s">
        <v>812</v>
      </c>
      <c r="B60" s="175"/>
      <c r="C60" s="175"/>
      <c r="D60" s="175"/>
      <c r="E60" s="175"/>
      <c r="F60" s="176"/>
      <c r="G60" s="177"/>
    </row>
    <row r="61" spans="1:7" ht="13" thickBot="1" x14ac:dyDescent="0.3"/>
    <row r="62" spans="1:7" ht="13.5" thickTop="1" x14ac:dyDescent="0.3">
      <c r="A62" s="7" t="s">
        <v>131</v>
      </c>
      <c r="B62" s="8" t="s">
        <v>133</v>
      </c>
      <c r="C62" s="37" t="s">
        <v>135</v>
      </c>
      <c r="D62" s="9" t="s">
        <v>136</v>
      </c>
      <c r="E62" s="9" t="s">
        <v>137</v>
      </c>
      <c r="F62" s="40" t="s">
        <v>138</v>
      </c>
      <c r="G62" s="10" t="s">
        <v>139</v>
      </c>
    </row>
    <row r="63" spans="1:7" ht="13.5" thickBot="1" x14ac:dyDescent="0.35">
      <c r="A63" s="11" t="s">
        <v>132</v>
      </c>
      <c r="B63" s="12" t="s">
        <v>134</v>
      </c>
      <c r="C63" s="13"/>
      <c r="D63" s="14"/>
      <c r="E63" s="15"/>
      <c r="F63" s="98"/>
      <c r="G63" s="41"/>
    </row>
    <row r="64" spans="1:7" ht="13" thickTop="1" x14ac:dyDescent="0.25">
      <c r="A64" s="92"/>
      <c r="B64" s="81"/>
      <c r="C64" s="94"/>
      <c r="D64" s="70"/>
      <c r="E64" s="70"/>
      <c r="F64" s="73"/>
      <c r="G64" s="149"/>
    </row>
    <row r="65" spans="1:7" ht="13" x14ac:dyDescent="0.3">
      <c r="A65" s="101"/>
      <c r="B65" s="102"/>
      <c r="C65" s="23" t="s">
        <v>39</v>
      </c>
      <c r="D65" s="70"/>
      <c r="E65" s="70"/>
      <c r="F65" s="108"/>
      <c r="G65" s="148">
        <f>G58</f>
        <v>50000</v>
      </c>
    </row>
    <row r="66" spans="1:7" x14ac:dyDescent="0.25">
      <c r="A66" s="197"/>
      <c r="B66" s="198"/>
      <c r="C66" s="198"/>
      <c r="D66" s="199"/>
      <c r="E66" s="199"/>
      <c r="F66" s="200"/>
      <c r="G66" s="201"/>
    </row>
    <row r="67" spans="1:7" x14ac:dyDescent="0.25">
      <c r="A67" s="197"/>
      <c r="B67" s="198"/>
      <c r="C67" s="198" t="s">
        <v>475</v>
      </c>
      <c r="D67" s="199" t="s">
        <v>325</v>
      </c>
      <c r="E67" s="199">
        <v>1</v>
      </c>
      <c r="F67" s="200"/>
      <c r="G67" s="149">
        <f>E67*F67</f>
        <v>0</v>
      </c>
    </row>
    <row r="68" spans="1:7" x14ac:dyDescent="0.25">
      <c r="A68" s="197"/>
      <c r="B68" s="198"/>
      <c r="C68" s="198"/>
      <c r="D68" s="199"/>
      <c r="E68" s="199"/>
      <c r="F68" s="200"/>
      <c r="G68" s="201"/>
    </row>
    <row r="69" spans="1:7" x14ac:dyDescent="0.25">
      <c r="A69" s="197" t="s">
        <v>813</v>
      </c>
      <c r="B69" s="198"/>
      <c r="C69" s="198" t="s">
        <v>548</v>
      </c>
      <c r="D69" s="199"/>
      <c r="E69" s="199"/>
      <c r="F69" s="200"/>
      <c r="G69" s="201"/>
    </row>
    <row r="70" spans="1:7" x14ac:dyDescent="0.25">
      <c r="A70" s="197"/>
      <c r="B70" s="198"/>
      <c r="C70" s="198" t="s">
        <v>469</v>
      </c>
      <c r="D70" s="199" t="s">
        <v>325</v>
      </c>
      <c r="E70" s="199">
        <v>1</v>
      </c>
      <c r="F70" s="200"/>
      <c r="G70" s="149">
        <f>E70*F70</f>
        <v>0</v>
      </c>
    </row>
    <row r="71" spans="1:7" x14ac:dyDescent="0.25">
      <c r="A71" s="197"/>
      <c r="B71" s="198"/>
      <c r="C71" s="198"/>
      <c r="D71" s="199"/>
      <c r="E71" s="199"/>
      <c r="F71" s="200"/>
      <c r="G71" s="201"/>
    </row>
    <row r="72" spans="1:7" x14ac:dyDescent="0.25">
      <c r="A72" s="197"/>
      <c r="B72" s="198"/>
      <c r="C72" s="198" t="s">
        <v>470</v>
      </c>
      <c r="D72" s="199" t="s">
        <v>325</v>
      </c>
      <c r="E72" s="199">
        <v>1</v>
      </c>
      <c r="F72" s="200"/>
      <c r="G72" s="149">
        <f>E72*F72</f>
        <v>0</v>
      </c>
    </row>
    <row r="73" spans="1:7" x14ac:dyDescent="0.25">
      <c r="A73" s="197"/>
      <c r="B73" s="198"/>
      <c r="C73" s="198"/>
      <c r="D73" s="199"/>
      <c r="E73" s="199"/>
      <c r="F73" s="200"/>
      <c r="G73" s="201"/>
    </row>
    <row r="74" spans="1:7" x14ac:dyDescent="0.25">
      <c r="A74" s="197"/>
      <c r="B74" s="198"/>
      <c r="C74" s="198" t="s">
        <v>471</v>
      </c>
      <c r="D74" s="199" t="s">
        <v>325</v>
      </c>
      <c r="E74" s="199">
        <v>1</v>
      </c>
      <c r="F74" s="200"/>
      <c r="G74" s="149">
        <f>E74*F74</f>
        <v>0</v>
      </c>
    </row>
    <row r="75" spans="1:7" x14ac:dyDescent="0.25">
      <c r="A75" s="197"/>
      <c r="B75" s="198"/>
      <c r="C75" s="198"/>
      <c r="D75" s="199"/>
      <c r="E75" s="199"/>
      <c r="F75" s="200"/>
      <c r="G75" s="201"/>
    </row>
    <row r="76" spans="1:7" x14ac:dyDescent="0.25">
      <c r="A76" s="197"/>
      <c r="B76" s="198"/>
      <c r="C76" s="198" t="s">
        <v>472</v>
      </c>
      <c r="D76" s="199" t="s">
        <v>325</v>
      </c>
      <c r="E76" s="199">
        <v>1</v>
      </c>
      <c r="F76" s="200"/>
      <c r="G76" s="149">
        <f>E76*F76</f>
        <v>0</v>
      </c>
    </row>
    <row r="77" spans="1:7" x14ac:dyDescent="0.25">
      <c r="A77" s="197"/>
      <c r="B77" s="198"/>
      <c r="C77" s="198"/>
      <c r="D77" s="199"/>
      <c r="E77" s="199"/>
      <c r="F77" s="200"/>
      <c r="G77" s="201"/>
    </row>
    <row r="78" spans="1:7" x14ac:dyDescent="0.25">
      <c r="A78" s="197"/>
      <c r="B78" s="198"/>
      <c r="C78" s="198" t="s">
        <v>473</v>
      </c>
      <c r="D78" s="199" t="s">
        <v>325</v>
      </c>
      <c r="E78" s="199">
        <v>1</v>
      </c>
      <c r="F78" s="200"/>
      <c r="G78" s="149">
        <f>E78*F78</f>
        <v>0</v>
      </c>
    </row>
    <row r="79" spans="1:7" x14ac:dyDescent="0.25">
      <c r="A79" s="197"/>
      <c r="B79" s="198"/>
      <c r="C79" s="198"/>
      <c r="D79" s="199"/>
      <c r="E79" s="199"/>
      <c r="F79" s="200"/>
      <c r="G79" s="201"/>
    </row>
    <row r="80" spans="1:7" x14ac:dyDescent="0.25">
      <c r="A80" s="197"/>
      <c r="B80" s="198"/>
      <c r="C80" s="198" t="s">
        <v>474</v>
      </c>
      <c r="D80" s="199" t="s">
        <v>325</v>
      </c>
      <c r="E80" s="199">
        <v>1</v>
      </c>
      <c r="F80" s="200"/>
      <c r="G80" s="149">
        <f>E80*F80</f>
        <v>0</v>
      </c>
    </row>
    <row r="81" spans="1:7" x14ac:dyDescent="0.25">
      <c r="A81" s="197"/>
      <c r="B81" s="198"/>
      <c r="C81" s="198"/>
      <c r="D81" s="199"/>
      <c r="E81" s="199"/>
      <c r="F81" s="200"/>
      <c r="G81" s="201"/>
    </row>
    <row r="82" spans="1:7" x14ac:dyDescent="0.25">
      <c r="A82" s="197"/>
      <c r="B82" s="198"/>
      <c r="C82" s="198" t="s">
        <v>475</v>
      </c>
      <c r="D82" s="199" t="s">
        <v>325</v>
      </c>
      <c r="E82" s="199">
        <v>1</v>
      </c>
      <c r="F82" s="200"/>
      <c r="G82" s="149">
        <f>E82*F82</f>
        <v>0</v>
      </c>
    </row>
    <row r="83" spans="1:7" x14ac:dyDescent="0.25">
      <c r="A83" s="197"/>
      <c r="B83" s="198"/>
      <c r="C83" s="198"/>
      <c r="D83" s="199"/>
      <c r="E83" s="199"/>
      <c r="F83" s="200"/>
      <c r="G83" s="201"/>
    </row>
    <row r="84" spans="1:7" x14ac:dyDescent="0.25">
      <c r="A84" s="197" t="s">
        <v>814</v>
      </c>
      <c r="B84" s="198"/>
      <c r="C84" s="198" t="s">
        <v>500</v>
      </c>
      <c r="D84" s="199"/>
      <c r="E84" s="199"/>
      <c r="F84" s="200"/>
      <c r="G84" s="201"/>
    </row>
    <row r="85" spans="1:7" x14ac:dyDescent="0.25">
      <c r="A85" s="197"/>
      <c r="B85" s="198"/>
      <c r="C85" s="198" t="s">
        <v>492</v>
      </c>
      <c r="D85" s="199" t="s">
        <v>325</v>
      </c>
      <c r="E85" s="199">
        <v>1</v>
      </c>
      <c r="F85" s="200"/>
      <c r="G85" s="149">
        <f>E85*F85</f>
        <v>0</v>
      </c>
    </row>
    <row r="86" spans="1:7" x14ac:dyDescent="0.25">
      <c r="A86" s="197"/>
      <c r="B86" s="198"/>
      <c r="C86" s="198"/>
      <c r="D86" s="199"/>
      <c r="E86" s="199"/>
      <c r="F86" s="200"/>
      <c r="G86" s="201"/>
    </row>
    <row r="87" spans="1:7" x14ac:dyDescent="0.25">
      <c r="A87" s="197"/>
      <c r="B87" s="198"/>
      <c r="C87" s="198" t="s">
        <v>493</v>
      </c>
      <c r="D87" s="199" t="s">
        <v>325</v>
      </c>
      <c r="E87" s="199">
        <v>1</v>
      </c>
      <c r="F87" s="200"/>
      <c r="G87" s="149">
        <f>E87*F87</f>
        <v>0</v>
      </c>
    </row>
    <row r="88" spans="1:7" x14ac:dyDescent="0.25">
      <c r="A88" s="197"/>
      <c r="B88" s="198"/>
      <c r="C88" s="198"/>
      <c r="D88" s="199"/>
      <c r="E88" s="199"/>
      <c r="F88" s="200"/>
      <c r="G88" s="201"/>
    </row>
    <row r="89" spans="1:7" x14ac:dyDescent="0.25">
      <c r="A89" s="197"/>
      <c r="B89" s="198"/>
      <c r="C89" s="198" t="s">
        <v>494</v>
      </c>
      <c r="D89" s="199" t="s">
        <v>325</v>
      </c>
      <c r="E89" s="199">
        <v>1</v>
      </c>
      <c r="F89" s="200"/>
      <c r="G89" s="149">
        <f>E89*F89</f>
        <v>0</v>
      </c>
    </row>
    <row r="90" spans="1:7" x14ac:dyDescent="0.25">
      <c r="A90" s="197"/>
      <c r="B90" s="198"/>
      <c r="C90" s="198"/>
      <c r="D90" s="199"/>
      <c r="E90" s="199"/>
      <c r="F90" s="200"/>
      <c r="G90" s="201"/>
    </row>
    <row r="91" spans="1:7" x14ac:dyDescent="0.25">
      <c r="A91" s="197"/>
      <c r="B91" s="198"/>
      <c r="C91" s="198" t="s">
        <v>495</v>
      </c>
      <c r="D91" s="199" t="s">
        <v>325</v>
      </c>
      <c r="E91" s="199">
        <v>1</v>
      </c>
      <c r="F91" s="200"/>
      <c r="G91" s="149">
        <f>E91*F91</f>
        <v>0</v>
      </c>
    </row>
    <row r="92" spans="1:7" x14ac:dyDescent="0.25">
      <c r="A92" s="197"/>
      <c r="B92" s="198"/>
      <c r="C92" s="198"/>
      <c r="D92" s="199"/>
      <c r="E92" s="199"/>
      <c r="F92" s="200"/>
      <c r="G92" s="201"/>
    </row>
    <row r="93" spans="1:7" x14ac:dyDescent="0.25">
      <c r="A93" s="197"/>
      <c r="B93" s="198"/>
      <c r="C93" s="198" t="s">
        <v>496</v>
      </c>
      <c r="D93" s="199" t="s">
        <v>325</v>
      </c>
      <c r="E93" s="199">
        <v>1</v>
      </c>
      <c r="F93" s="200"/>
      <c r="G93" s="149">
        <f>E93*F93</f>
        <v>0</v>
      </c>
    </row>
    <row r="94" spans="1:7" x14ac:dyDescent="0.25">
      <c r="A94" s="197"/>
      <c r="B94" s="198"/>
      <c r="C94" s="198"/>
      <c r="D94" s="199"/>
      <c r="E94" s="199"/>
      <c r="F94" s="200"/>
      <c r="G94" s="201"/>
    </row>
    <row r="95" spans="1:7" x14ac:dyDescent="0.25">
      <c r="A95" s="197" t="s">
        <v>815</v>
      </c>
      <c r="B95" s="198"/>
      <c r="C95" s="198" t="s">
        <v>497</v>
      </c>
      <c r="D95" s="199"/>
      <c r="E95" s="199"/>
      <c r="F95" s="200"/>
      <c r="G95" s="201"/>
    </row>
    <row r="96" spans="1:7" x14ac:dyDescent="0.25">
      <c r="A96" s="197"/>
      <c r="B96" s="198"/>
      <c r="C96" s="198" t="s">
        <v>481</v>
      </c>
      <c r="D96" s="199" t="s">
        <v>325</v>
      </c>
      <c r="E96" s="199">
        <v>1</v>
      </c>
      <c r="F96" s="200"/>
      <c r="G96" s="149">
        <f>E96*F96</f>
        <v>0</v>
      </c>
    </row>
    <row r="97" spans="1:7" x14ac:dyDescent="0.25">
      <c r="A97" s="197"/>
      <c r="B97" s="198"/>
      <c r="C97" s="198"/>
      <c r="D97" s="199"/>
      <c r="E97" s="199"/>
      <c r="F97" s="200"/>
      <c r="G97" s="201"/>
    </row>
    <row r="98" spans="1:7" x14ac:dyDescent="0.25">
      <c r="A98" s="197"/>
      <c r="B98" s="198"/>
      <c r="C98" s="198" t="s">
        <v>482</v>
      </c>
      <c r="D98" s="199" t="s">
        <v>325</v>
      </c>
      <c r="E98" s="199">
        <v>1</v>
      </c>
      <c r="F98" s="200"/>
      <c r="G98" s="149">
        <f>E98*F98</f>
        <v>0</v>
      </c>
    </row>
    <row r="99" spans="1:7" x14ac:dyDescent="0.25">
      <c r="A99" s="197"/>
      <c r="B99" s="198"/>
      <c r="C99" s="198"/>
      <c r="D99" s="199"/>
      <c r="E99" s="199"/>
      <c r="F99" s="200"/>
      <c r="G99" s="201"/>
    </row>
    <row r="100" spans="1:7" x14ac:dyDescent="0.25">
      <c r="A100" s="197"/>
      <c r="B100" s="198"/>
      <c r="C100" s="198" t="s">
        <v>483</v>
      </c>
      <c r="D100" s="199" t="s">
        <v>325</v>
      </c>
      <c r="E100" s="199">
        <v>1</v>
      </c>
      <c r="F100" s="200"/>
      <c r="G100" s="149">
        <f>E100*F100</f>
        <v>0</v>
      </c>
    </row>
    <row r="101" spans="1:7" x14ac:dyDescent="0.25">
      <c r="A101" s="197"/>
      <c r="B101" s="198"/>
      <c r="C101" s="198"/>
      <c r="D101" s="199"/>
      <c r="E101" s="199"/>
      <c r="F101" s="200"/>
      <c r="G101" s="201"/>
    </row>
    <row r="102" spans="1:7" x14ac:dyDescent="0.25">
      <c r="A102" s="197"/>
      <c r="B102" s="198"/>
      <c r="C102" s="198" t="s">
        <v>484</v>
      </c>
      <c r="D102" s="199" t="s">
        <v>325</v>
      </c>
      <c r="E102" s="199">
        <v>1</v>
      </c>
      <c r="F102" s="200"/>
      <c r="G102" s="149">
        <f>E102*F102</f>
        <v>0</v>
      </c>
    </row>
    <row r="103" spans="1:7" x14ac:dyDescent="0.25">
      <c r="A103" s="197"/>
      <c r="B103" s="198"/>
      <c r="C103" s="198"/>
      <c r="D103" s="199"/>
      <c r="E103" s="199"/>
      <c r="F103" s="200"/>
      <c r="G103" s="201"/>
    </row>
    <row r="104" spans="1:7" x14ac:dyDescent="0.25">
      <c r="A104" s="197"/>
      <c r="B104" s="198"/>
      <c r="C104" s="198" t="s">
        <v>485</v>
      </c>
      <c r="D104" s="199" t="s">
        <v>325</v>
      </c>
      <c r="E104" s="199">
        <v>1</v>
      </c>
      <c r="F104" s="200"/>
      <c r="G104" s="149">
        <f>E104*F104</f>
        <v>0</v>
      </c>
    </row>
    <row r="105" spans="1:7" x14ac:dyDescent="0.25">
      <c r="A105" s="197"/>
      <c r="B105" s="198"/>
      <c r="C105" s="198"/>
      <c r="D105" s="199"/>
      <c r="E105" s="199"/>
      <c r="F105" s="200"/>
      <c r="G105" s="201"/>
    </row>
    <row r="106" spans="1:7" x14ac:dyDescent="0.25">
      <c r="A106" s="197"/>
      <c r="B106" s="198"/>
      <c r="C106" s="198" t="s">
        <v>486</v>
      </c>
      <c r="D106" s="199" t="s">
        <v>325</v>
      </c>
      <c r="E106" s="199">
        <v>1</v>
      </c>
      <c r="F106" s="200"/>
      <c r="G106" s="149">
        <f>E106*F106</f>
        <v>0</v>
      </c>
    </row>
    <row r="107" spans="1:7" x14ac:dyDescent="0.25">
      <c r="A107" s="197"/>
      <c r="B107" s="198"/>
      <c r="C107" s="198"/>
      <c r="D107" s="199"/>
      <c r="E107" s="199"/>
      <c r="F107" s="200"/>
      <c r="G107" s="201"/>
    </row>
    <row r="108" spans="1:7" x14ac:dyDescent="0.25">
      <c r="A108" s="197"/>
      <c r="B108" s="198"/>
      <c r="C108" s="198" t="s">
        <v>487</v>
      </c>
      <c r="D108" s="199" t="s">
        <v>325</v>
      </c>
      <c r="E108" s="199">
        <v>1</v>
      </c>
      <c r="F108" s="200"/>
      <c r="G108" s="149">
        <f>E108*F108</f>
        <v>0</v>
      </c>
    </row>
    <row r="109" spans="1:7" x14ac:dyDescent="0.25">
      <c r="A109" s="197"/>
      <c r="B109" s="198"/>
      <c r="C109" s="198"/>
      <c r="D109" s="199"/>
      <c r="E109" s="199"/>
      <c r="F109" s="200"/>
      <c r="G109" s="201"/>
    </row>
    <row r="110" spans="1:7" x14ac:dyDescent="0.25">
      <c r="A110" s="197" t="s">
        <v>816</v>
      </c>
      <c r="B110" s="198"/>
      <c r="C110" s="198" t="s">
        <v>498</v>
      </c>
      <c r="D110" s="199"/>
      <c r="E110" s="199"/>
      <c r="F110" s="200"/>
      <c r="G110" s="201"/>
    </row>
    <row r="111" spans="1:7" x14ac:dyDescent="0.25">
      <c r="A111" s="197"/>
      <c r="B111" s="198"/>
      <c r="C111" s="198" t="s">
        <v>481</v>
      </c>
      <c r="D111" s="199" t="s">
        <v>325</v>
      </c>
      <c r="E111" s="199">
        <v>1</v>
      </c>
      <c r="F111" s="200"/>
      <c r="G111" s="149">
        <f>E111*F111</f>
        <v>0</v>
      </c>
    </row>
    <row r="112" spans="1:7" x14ac:dyDescent="0.25">
      <c r="A112" s="197"/>
      <c r="B112" s="198"/>
      <c r="C112" s="198"/>
      <c r="D112" s="199"/>
      <c r="E112" s="199"/>
      <c r="F112" s="200"/>
      <c r="G112" s="201"/>
    </row>
    <row r="113" spans="1:7" x14ac:dyDescent="0.25">
      <c r="A113" s="197"/>
      <c r="B113" s="198"/>
      <c r="C113" s="198" t="s">
        <v>482</v>
      </c>
      <c r="D113" s="199" t="s">
        <v>325</v>
      </c>
      <c r="E113" s="199">
        <v>1</v>
      </c>
      <c r="F113" s="200"/>
      <c r="G113" s="149">
        <f>E113*F113</f>
        <v>0</v>
      </c>
    </row>
    <row r="114" spans="1:7" x14ac:dyDescent="0.25">
      <c r="A114" s="266"/>
      <c r="B114" s="74"/>
      <c r="C114" s="74"/>
      <c r="D114" s="70"/>
      <c r="E114" s="70"/>
      <c r="F114" s="108"/>
      <c r="G114" s="267"/>
    </row>
    <row r="115" spans="1:7" ht="13" thickBot="1" x14ac:dyDescent="0.3">
      <c r="A115" s="197"/>
      <c r="B115" s="198"/>
      <c r="C115" s="204"/>
      <c r="D115" s="205"/>
      <c r="E115" s="199"/>
      <c r="F115" s="200"/>
      <c r="G115" s="201"/>
    </row>
    <row r="116" spans="1:7" ht="14" thickTop="1" thickBot="1" x14ac:dyDescent="0.3">
      <c r="A116" s="25" t="s">
        <v>129</v>
      </c>
      <c r="B116" s="26"/>
      <c r="C116" s="26"/>
      <c r="D116" s="26"/>
      <c r="E116" s="26"/>
      <c r="F116" s="27"/>
      <c r="G116" s="153">
        <f>SUM(G65:G115)</f>
        <v>50000</v>
      </c>
    </row>
    <row r="117" spans="1:7" ht="13.5" thickTop="1" x14ac:dyDescent="0.25">
      <c r="A117" s="61"/>
      <c r="B117" s="175"/>
      <c r="C117" s="175"/>
      <c r="D117" s="175"/>
      <c r="E117" s="175"/>
      <c r="F117" s="176"/>
      <c r="G117" s="177"/>
    </row>
    <row r="118" spans="1:7" ht="13" x14ac:dyDescent="0.3">
      <c r="A118" s="1" t="s">
        <v>812</v>
      </c>
      <c r="B118" s="175"/>
      <c r="C118" s="175"/>
      <c r="D118" s="175"/>
      <c r="E118" s="175"/>
      <c r="F118" s="176"/>
      <c r="G118" s="177"/>
    </row>
    <row r="119" spans="1:7" ht="13" thickBot="1" x14ac:dyDescent="0.3"/>
    <row r="120" spans="1:7" ht="13.5" thickTop="1" x14ac:dyDescent="0.3">
      <c r="A120" s="7" t="s">
        <v>131</v>
      </c>
      <c r="B120" s="8" t="s">
        <v>133</v>
      </c>
      <c r="C120" s="37" t="s">
        <v>135</v>
      </c>
      <c r="D120" s="9" t="s">
        <v>136</v>
      </c>
      <c r="E120" s="9" t="s">
        <v>137</v>
      </c>
      <c r="F120" s="40" t="s">
        <v>138</v>
      </c>
      <c r="G120" s="10" t="s">
        <v>139</v>
      </c>
    </row>
    <row r="121" spans="1:7" ht="13.5" thickBot="1" x14ac:dyDescent="0.35">
      <c r="A121" s="11" t="s">
        <v>132</v>
      </c>
      <c r="B121" s="12" t="s">
        <v>134</v>
      </c>
      <c r="C121" s="13"/>
      <c r="D121" s="14"/>
      <c r="E121" s="15"/>
      <c r="F121" s="98"/>
      <c r="G121" s="41"/>
    </row>
    <row r="122" spans="1:7" ht="13.5" thickTop="1" x14ac:dyDescent="0.3">
      <c r="A122" s="101"/>
      <c r="B122" s="102"/>
      <c r="C122" s="23"/>
      <c r="D122" s="103"/>
      <c r="E122" s="70"/>
      <c r="F122" s="108"/>
      <c r="G122" s="148"/>
    </row>
    <row r="123" spans="1:7" ht="13" x14ac:dyDescent="0.3">
      <c r="A123" s="197"/>
      <c r="B123" s="102"/>
      <c r="C123" s="23" t="s">
        <v>39</v>
      </c>
      <c r="D123" s="70"/>
      <c r="E123" s="70"/>
      <c r="F123" s="108"/>
      <c r="G123" s="270">
        <f>G116</f>
        <v>50000</v>
      </c>
    </row>
    <row r="124" spans="1:7" ht="13" x14ac:dyDescent="0.3">
      <c r="A124" s="197"/>
      <c r="B124" s="102"/>
      <c r="C124" s="18"/>
      <c r="D124" s="70"/>
      <c r="E124" s="70"/>
      <c r="F124" s="108"/>
      <c r="G124" s="270"/>
    </row>
    <row r="125" spans="1:7" x14ac:dyDescent="0.25">
      <c r="A125" s="197"/>
      <c r="B125" s="198"/>
      <c r="C125" s="198" t="s">
        <v>483</v>
      </c>
      <c r="D125" s="199" t="s">
        <v>325</v>
      </c>
      <c r="E125" s="199">
        <v>1</v>
      </c>
      <c r="F125" s="200"/>
      <c r="G125" s="149">
        <f>E125*F125</f>
        <v>0</v>
      </c>
    </row>
    <row r="126" spans="1:7" x14ac:dyDescent="0.25">
      <c r="A126" s="197"/>
      <c r="B126" s="198"/>
      <c r="C126" s="198"/>
      <c r="D126" s="199"/>
      <c r="E126" s="199"/>
      <c r="F126" s="200"/>
      <c r="G126" s="201"/>
    </row>
    <row r="127" spans="1:7" x14ac:dyDescent="0.25">
      <c r="A127" s="197"/>
      <c r="B127" s="198"/>
      <c r="C127" s="198" t="s">
        <v>484</v>
      </c>
      <c r="D127" s="199" t="s">
        <v>325</v>
      </c>
      <c r="E127" s="199">
        <v>1</v>
      </c>
      <c r="F127" s="200"/>
      <c r="G127" s="149">
        <f>E127*F127</f>
        <v>0</v>
      </c>
    </row>
    <row r="128" spans="1:7" x14ac:dyDescent="0.25">
      <c r="A128" s="197"/>
      <c r="B128" s="198"/>
      <c r="C128" s="198"/>
      <c r="D128" s="199"/>
      <c r="E128" s="199"/>
      <c r="F128" s="200"/>
      <c r="G128" s="201"/>
    </row>
    <row r="129" spans="1:7" x14ac:dyDescent="0.25">
      <c r="A129" s="197"/>
      <c r="B129" s="198"/>
      <c r="C129" s="198" t="s">
        <v>485</v>
      </c>
      <c r="D129" s="199" t="s">
        <v>325</v>
      </c>
      <c r="E129" s="199">
        <v>1</v>
      </c>
      <c r="F129" s="200"/>
      <c r="G129" s="149">
        <f>E129*F129</f>
        <v>0</v>
      </c>
    </row>
    <row r="130" spans="1:7" x14ac:dyDescent="0.25">
      <c r="A130" s="197"/>
      <c r="B130" s="198"/>
      <c r="C130" s="198"/>
      <c r="D130" s="199"/>
      <c r="E130" s="199"/>
      <c r="F130" s="200"/>
      <c r="G130" s="201"/>
    </row>
    <row r="131" spans="1:7" x14ac:dyDescent="0.25">
      <c r="A131" s="197"/>
      <c r="B131" s="198"/>
      <c r="C131" s="198" t="s">
        <v>486</v>
      </c>
      <c r="D131" s="199" t="s">
        <v>325</v>
      </c>
      <c r="E131" s="199">
        <v>1</v>
      </c>
      <c r="F131" s="200"/>
      <c r="G131" s="149">
        <f>E131*F131</f>
        <v>0</v>
      </c>
    </row>
    <row r="132" spans="1:7" x14ac:dyDescent="0.25">
      <c r="A132" s="197"/>
      <c r="B132" s="198"/>
      <c r="C132" s="198"/>
      <c r="D132" s="199"/>
      <c r="E132" s="199"/>
      <c r="F132" s="200"/>
      <c r="G132" s="201"/>
    </row>
    <row r="133" spans="1:7" x14ac:dyDescent="0.25">
      <c r="A133" s="197"/>
      <c r="B133" s="198"/>
      <c r="C133" s="198" t="s">
        <v>487</v>
      </c>
      <c r="D133" s="199" t="s">
        <v>325</v>
      </c>
      <c r="E133" s="199">
        <v>1</v>
      </c>
      <c r="F133" s="200"/>
      <c r="G133" s="149">
        <f>E133*F133</f>
        <v>0</v>
      </c>
    </row>
    <row r="134" spans="1:7" x14ac:dyDescent="0.25">
      <c r="A134" s="197"/>
      <c r="B134" s="198"/>
      <c r="C134" s="198"/>
      <c r="D134" s="199"/>
      <c r="E134" s="199"/>
      <c r="F134" s="200"/>
      <c r="G134" s="201"/>
    </row>
    <row r="135" spans="1:7" x14ac:dyDescent="0.25">
      <c r="A135" s="197" t="s">
        <v>817</v>
      </c>
      <c r="B135" s="198"/>
      <c r="C135" s="198" t="s">
        <v>499</v>
      </c>
      <c r="D135" s="199"/>
      <c r="E135" s="199"/>
      <c r="F135" s="200"/>
      <c r="G135" s="201"/>
    </row>
    <row r="136" spans="1:7" x14ac:dyDescent="0.25">
      <c r="A136" s="197"/>
      <c r="B136" s="198"/>
      <c r="C136" s="198" t="s">
        <v>481</v>
      </c>
      <c r="D136" s="199" t="s">
        <v>325</v>
      </c>
      <c r="E136" s="199">
        <v>1</v>
      </c>
      <c r="F136" s="200"/>
      <c r="G136" s="149">
        <f>E136*F136</f>
        <v>0</v>
      </c>
    </row>
    <row r="137" spans="1:7" x14ac:dyDescent="0.25">
      <c r="A137" s="197"/>
      <c r="B137" s="198"/>
      <c r="C137" s="198"/>
      <c r="D137" s="199"/>
      <c r="E137" s="199"/>
      <c r="F137" s="200"/>
      <c r="G137" s="201"/>
    </row>
    <row r="138" spans="1:7" x14ac:dyDescent="0.25">
      <c r="A138" s="197"/>
      <c r="B138" s="198"/>
      <c r="C138" s="198" t="s">
        <v>482</v>
      </c>
      <c r="D138" s="199" t="s">
        <v>325</v>
      </c>
      <c r="E138" s="199">
        <v>1</v>
      </c>
      <c r="F138" s="200"/>
      <c r="G138" s="149">
        <f>E138*F138</f>
        <v>0</v>
      </c>
    </row>
    <row r="139" spans="1:7" x14ac:dyDescent="0.25">
      <c r="A139" s="197"/>
      <c r="B139" s="198"/>
      <c r="C139" s="198"/>
      <c r="D139" s="199"/>
      <c r="E139" s="199"/>
      <c r="F139" s="200"/>
      <c r="G139" s="201"/>
    </row>
    <row r="140" spans="1:7" x14ac:dyDescent="0.25">
      <c r="A140" s="197"/>
      <c r="B140" s="198"/>
      <c r="C140" s="198" t="s">
        <v>483</v>
      </c>
      <c r="D140" s="199" t="s">
        <v>325</v>
      </c>
      <c r="E140" s="199">
        <v>1</v>
      </c>
      <c r="F140" s="200"/>
      <c r="G140" s="149">
        <f>E140*F140</f>
        <v>0</v>
      </c>
    </row>
    <row r="141" spans="1:7" x14ac:dyDescent="0.25">
      <c r="A141" s="197"/>
      <c r="B141" s="198"/>
      <c r="C141" s="198"/>
      <c r="D141" s="199"/>
      <c r="E141" s="199"/>
      <c r="F141" s="200"/>
      <c r="G141" s="201"/>
    </row>
    <row r="142" spans="1:7" x14ac:dyDescent="0.25">
      <c r="A142" s="197"/>
      <c r="B142" s="198"/>
      <c r="C142" s="198" t="s">
        <v>484</v>
      </c>
      <c r="D142" s="199" t="s">
        <v>325</v>
      </c>
      <c r="E142" s="199">
        <v>1</v>
      </c>
      <c r="F142" s="200"/>
      <c r="G142" s="149">
        <f>E142*F142</f>
        <v>0</v>
      </c>
    </row>
    <row r="143" spans="1:7" x14ac:dyDescent="0.25">
      <c r="A143" s="197"/>
      <c r="B143" s="198"/>
      <c r="C143" s="198"/>
      <c r="D143" s="199"/>
      <c r="E143" s="199"/>
      <c r="F143" s="200"/>
      <c r="G143" s="201"/>
    </row>
    <row r="144" spans="1:7" x14ac:dyDescent="0.25">
      <c r="A144" s="197"/>
      <c r="B144" s="198"/>
      <c r="C144" s="198" t="s">
        <v>485</v>
      </c>
      <c r="D144" s="199" t="s">
        <v>325</v>
      </c>
      <c r="E144" s="199">
        <v>1</v>
      </c>
      <c r="F144" s="200"/>
      <c r="G144" s="149">
        <f>E144*F144</f>
        <v>0</v>
      </c>
    </row>
    <row r="145" spans="1:7" x14ac:dyDescent="0.25">
      <c r="A145" s="197"/>
      <c r="B145" s="198"/>
      <c r="C145" s="198"/>
      <c r="D145" s="199"/>
      <c r="E145" s="199"/>
      <c r="F145" s="200"/>
      <c r="G145" s="201"/>
    </row>
    <row r="146" spans="1:7" x14ac:dyDescent="0.25">
      <c r="A146" s="197"/>
      <c r="B146" s="198"/>
      <c r="C146" s="198" t="s">
        <v>486</v>
      </c>
      <c r="D146" s="199" t="s">
        <v>325</v>
      </c>
      <c r="E146" s="199">
        <v>1</v>
      </c>
      <c r="F146" s="200"/>
      <c r="G146" s="149">
        <f>E146*F146</f>
        <v>0</v>
      </c>
    </row>
    <row r="147" spans="1:7" x14ac:dyDescent="0.25">
      <c r="A147" s="197"/>
      <c r="B147" s="198"/>
      <c r="C147" s="198"/>
      <c r="D147" s="199"/>
      <c r="E147" s="199"/>
      <c r="F147" s="200"/>
      <c r="G147" s="201"/>
    </row>
    <row r="148" spans="1:7" x14ac:dyDescent="0.25">
      <c r="A148" s="197"/>
      <c r="B148" s="198"/>
      <c r="C148" s="198" t="s">
        <v>487</v>
      </c>
      <c r="D148" s="199" t="s">
        <v>325</v>
      </c>
      <c r="E148" s="199">
        <v>1</v>
      </c>
      <c r="F148" s="200"/>
      <c r="G148" s="149">
        <f>E148*F148</f>
        <v>0</v>
      </c>
    </row>
    <row r="149" spans="1:7" x14ac:dyDescent="0.25">
      <c r="A149" s="266"/>
      <c r="B149" s="74"/>
      <c r="C149" s="74"/>
      <c r="D149" s="70"/>
      <c r="E149" s="70"/>
      <c r="F149" s="108"/>
      <c r="G149" s="267"/>
    </row>
    <row r="150" spans="1:7" ht="13" x14ac:dyDescent="0.3">
      <c r="A150" s="268" t="s">
        <v>621</v>
      </c>
      <c r="B150" s="74"/>
      <c r="C150" s="202" t="s">
        <v>515</v>
      </c>
      <c r="D150" s="199"/>
      <c r="E150" s="199"/>
      <c r="F150" s="108"/>
      <c r="G150" s="267"/>
    </row>
    <row r="151" spans="1:7" ht="13" x14ac:dyDescent="0.3">
      <c r="A151" s="266"/>
      <c r="B151" s="74"/>
      <c r="C151" s="202"/>
      <c r="D151" s="199"/>
      <c r="E151" s="199"/>
      <c r="F151" s="108"/>
      <c r="G151" s="267"/>
    </row>
    <row r="152" spans="1:7" ht="13" x14ac:dyDescent="0.3">
      <c r="A152" s="266"/>
      <c r="B152" s="74"/>
      <c r="C152" s="202" t="s">
        <v>539</v>
      </c>
      <c r="D152" s="199"/>
      <c r="E152" s="199"/>
      <c r="F152" s="108"/>
      <c r="G152" s="267"/>
    </row>
    <row r="153" spans="1:7" x14ac:dyDescent="0.25">
      <c r="A153" s="266"/>
      <c r="B153" s="74"/>
      <c r="C153" s="198" t="s">
        <v>540</v>
      </c>
      <c r="D153" s="199"/>
      <c r="E153" s="199"/>
      <c r="F153" s="108"/>
      <c r="G153" s="267"/>
    </row>
    <row r="154" spans="1:7" x14ac:dyDescent="0.25">
      <c r="A154" s="266"/>
      <c r="B154" s="74"/>
      <c r="C154" s="198" t="s">
        <v>543</v>
      </c>
      <c r="D154" s="199"/>
      <c r="E154" s="199"/>
      <c r="F154" s="108"/>
      <c r="G154" s="267"/>
    </row>
    <row r="155" spans="1:7" x14ac:dyDescent="0.25">
      <c r="A155" s="266"/>
      <c r="B155" s="74"/>
      <c r="C155" s="198" t="s">
        <v>544</v>
      </c>
      <c r="D155" s="199"/>
      <c r="E155" s="199"/>
      <c r="F155" s="108"/>
      <c r="G155" s="267"/>
    </row>
    <row r="156" spans="1:7" ht="13" x14ac:dyDescent="0.3">
      <c r="A156" s="266"/>
      <c r="B156" s="74"/>
      <c r="C156" s="202"/>
      <c r="D156" s="199"/>
      <c r="E156" s="199"/>
      <c r="F156" s="108"/>
      <c r="G156" s="267"/>
    </row>
    <row r="157" spans="1:7" x14ac:dyDescent="0.25">
      <c r="A157" s="266" t="s">
        <v>622</v>
      </c>
      <c r="B157" s="74"/>
      <c r="C157" s="198" t="s">
        <v>541</v>
      </c>
      <c r="D157" s="199"/>
      <c r="E157" s="199"/>
      <c r="F157" s="108"/>
      <c r="G157" s="267"/>
    </row>
    <row r="158" spans="1:7" ht="14.5" x14ac:dyDescent="0.25">
      <c r="A158" s="266"/>
      <c r="B158" s="74"/>
      <c r="C158" s="198" t="s">
        <v>517</v>
      </c>
      <c r="D158" s="199" t="s">
        <v>6</v>
      </c>
      <c r="E158" s="199">
        <v>1</v>
      </c>
      <c r="F158" s="108"/>
      <c r="G158" s="149">
        <f>E158*F158</f>
        <v>0</v>
      </c>
    </row>
    <row r="159" spans="1:7" x14ac:dyDescent="0.25">
      <c r="A159" s="266"/>
      <c r="B159" s="74"/>
      <c r="C159" s="198"/>
      <c r="D159" s="199"/>
      <c r="E159" s="199"/>
      <c r="F159" s="108"/>
      <c r="G159" s="267"/>
    </row>
    <row r="160" spans="1:7" ht="14.5" x14ac:dyDescent="0.25">
      <c r="A160" s="266"/>
      <c r="B160" s="74"/>
      <c r="C160" s="198" t="s">
        <v>518</v>
      </c>
      <c r="D160" s="199" t="s">
        <v>6</v>
      </c>
      <c r="E160" s="199">
        <v>1</v>
      </c>
      <c r="F160" s="108"/>
      <c r="G160" s="149">
        <f>E160*F160</f>
        <v>0</v>
      </c>
    </row>
    <row r="161" spans="1:7" x14ac:dyDescent="0.25">
      <c r="A161" s="266"/>
      <c r="B161" s="74"/>
      <c r="C161" s="198"/>
      <c r="D161" s="199"/>
      <c r="E161" s="199"/>
      <c r="F161" s="108"/>
      <c r="G161" s="267"/>
    </row>
    <row r="162" spans="1:7" ht="14.5" x14ac:dyDescent="0.25">
      <c r="A162" s="266"/>
      <c r="B162" s="74"/>
      <c r="C162" s="198" t="s">
        <v>519</v>
      </c>
      <c r="D162" s="199" t="s">
        <v>6</v>
      </c>
      <c r="E162" s="199">
        <v>1</v>
      </c>
      <c r="F162" s="108"/>
      <c r="G162" s="149">
        <f>E162*F162</f>
        <v>0</v>
      </c>
    </row>
    <row r="163" spans="1:7" x14ac:dyDescent="0.25">
      <c r="A163" s="266"/>
      <c r="B163" s="74"/>
      <c r="C163" s="198"/>
      <c r="D163" s="199"/>
      <c r="E163" s="199"/>
      <c r="F163" s="108"/>
      <c r="G163" s="267"/>
    </row>
    <row r="164" spans="1:7" ht="14.5" x14ac:dyDescent="0.25">
      <c r="A164" s="266"/>
      <c r="B164" s="74"/>
      <c r="C164" s="198" t="s">
        <v>520</v>
      </c>
      <c r="D164" s="199" t="s">
        <v>6</v>
      </c>
      <c r="E164" s="199">
        <v>1</v>
      </c>
      <c r="F164" s="108"/>
      <c r="G164" s="149">
        <f>E164*F164</f>
        <v>0</v>
      </c>
    </row>
    <row r="165" spans="1:7" x14ac:dyDescent="0.25">
      <c r="A165" s="266"/>
      <c r="B165" s="74"/>
      <c r="C165" s="198"/>
      <c r="D165" s="199"/>
      <c r="E165" s="199"/>
      <c r="F165" s="108"/>
      <c r="G165" s="267"/>
    </row>
    <row r="166" spans="1:7" ht="14.5" x14ac:dyDescent="0.25">
      <c r="A166" s="266"/>
      <c r="B166" s="74"/>
      <c r="C166" s="198" t="s">
        <v>521</v>
      </c>
      <c r="D166" s="199" t="s">
        <v>6</v>
      </c>
      <c r="E166" s="199">
        <v>1</v>
      </c>
      <c r="F166" s="108"/>
      <c r="G166" s="149">
        <f>E166*F166</f>
        <v>0</v>
      </c>
    </row>
    <row r="167" spans="1:7" x14ac:dyDescent="0.25">
      <c r="A167" s="266"/>
      <c r="B167" s="74"/>
      <c r="C167" s="198"/>
      <c r="D167" s="199"/>
      <c r="E167" s="199"/>
      <c r="F167" s="108"/>
      <c r="G167" s="267"/>
    </row>
    <row r="168" spans="1:7" ht="14.5" x14ac:dyDescent="0.25">
      <c r="A168" s="266"/>
      <c r="B168" s="74"/>
      <c r="C168" s="198" t="s">
        <v>522</v>
      </c>
      <c r="D168" s="199" t="s">
        <v>6</v>
      </c>
      <c r="E168" s="199">
        <v>1</v>
      </c>
      <c r="F168" s="108"/>
      <c r="G168" s="149">
        <f>E168*F168</f>
        <v>0</v>
      </c>
    </row>
    <row r="169" spans="1:7" x14ac:dyDescent="0.25">
      <c r="A169" s="266"/>
      <c r="B169" s="74"/>
      <c r="C169" s="198"/>
      <c r="D169" s="199"/>
      <c r="E169" s="199"/>
      <c r="F169" s="108"/>
      <c r="G169" s="267"/>
    </row>
    <row r="170" spans="1:7" ht="14.5" x14ac:dyDescent="0.25">
      <c r="A170" s="266"/>
      <c r="B170" s="74"/>
      <c r="C170" s="198" t="s">
        <v>523</v>
      </c>
      <c r="D170" s="199" t="s">
        <v>6</v>
      </c>
      <c r="E170" s="199">
        <v>1</v>
      </c>
      <c r="F170" s="108"/>
      <c r="G170" s="149">
        <f>E170*F170</f>
        <v>0</v>
      </c>
    </row>
    <row r="171" spans="1:7" x14ac:dyDescent="0.25">
      <c r="A171" s="266"/>
      <c r="B171" s="74"/>
      <c r="C171" s="198"/>
      <c r="D171" s="199"/>
      <c r="E171" s="199"/>
      <c r="F171" s="108"/>
      <c r="G171" s="267"/>
    </row>
    <row r="172" spans="1:7" ht="13" thickBot="1" x14ac:dyDescent="0.3">
      <c r="A172" s="197"/>
      <c r="B172" s="198"/>
      <c r="C172" s="198"/>
      <c r="D172" s="199"/>
      <c r="E172" s="199"/>
      <c r="F172" s="200"/>
      <c r="G172" s="201"/>
    </row>
    <row r="173" spans="1:7" ht="14" thickTop="1" thickBot="1" x14ac:dyDescent="0.3">
      <c r="A173" s="25" t="s">
        <v>129</v>
      </c>
      <c r="B173" s="26"/>
      <c r="C173" s="26"/>
      <c r="D173" s="26"/>
      <c r="E173" s="26"/>
      <c r="F173" s="27"/>
      <c r="G173" s="153">
        <f>SUM(G123:G172)</f>
        <v>50000</v>
      </c>
    </row>
    <row r="174" spans="1:7" ht="13.5" thickTop="1" x14ac:dyDescent="0.25">
      <c r="A174" s="61"/>
      <c r="B174" s="175"/>
      <c r="C174" s="175"/>
      <c r="D174" s="175"/>
      <c r="E174" s="175"/>
      <c r="F174" s="176"/>
      <c r="G174" s="177"/>
    </row>
    <row r="175" spans="1:7" ht="13" x14ac:dyDescent="0.3">
      <c r="A175" s="1" t="s">
        <v>812</v>
      </c>
      <c r="B175" s="175"/>
      <c r="C175" s="175"/>
      <c r="D175" s="175"/>
      <c r="E175" s="175"/>
      <c r="F175" s="176"/>
      <c r="G175" s="177"/>
    </row>
    <row r="176" spans="1:7" ht="13" thickBot="1" x14ac:dyDescent="0.3"/>
    <row r="177" spans="1:7" ht="13.5" thickTop="1" x14ac:dyDescent="0.3">
      <c r="A177" s="7" t="s">
        <v>131</v>
      </c>
      <c r="B177" s="8" t="s">
        <v>133</v>
      </c>
      <c r="C177" s="37" t="s">
        <v>135</v>
      </c>
      <c r="D177" s="9" t="s">
        <v>136</v>
      </c>
      <c r="E177" s="9" t="s">
        <v>137</v>
      </c>
      <c r="F177" s="40" t="s">
        <v>138</v>
      </c>
      <c r="G177" s="10" t="s">
        <v>139</v>
      </c>
    </row>
    <row r="178" spans="1:7" ht="13.5" thickBot="1" x14ac:dyDescent="0.35">
      <c r="A178" s="11" t="s">
        <v>132</v>
      </c>
      <c r="B178" s="12" t="s">
        <v>134</v>
      </c>
      <c r="C178" s="13"/>
      <c r="D178" s="14"/>
      <c r="E178" s="15"/>
      <c r="F178" s="98"/>
      <c r="G178" s="41"/>
    </row>
    <row r="179" spans="1:7" ht="13.5" thickTop="1" x14ac:dyDescent="0.3">
      <c r="A179" s="101"/>
      <c r="B179" s="102"/>
      <c r="C179" s="23"/>
      <c r="D179" s="103"/>
      <c r="E179" s="70"/>
      <c r="F179" s="108"/>
      <c r="G179" s="148"/>
    </row>
    <row r="180" spans="1:7" ht="13" x14ac:dyDescent="0.3">
      <c r="A180" s="197"/>
      <c r="B180" s="198"/>
      <c r="C180" s="23" t="s">
        <v>39</v>
      </c>
      <c r="D180" s="199"/>
      <c r="E180" s="199"/>
      <c r="F180" s="200"/>
      <c r="G180" s="201">
        <f>G173</f>
        <v>50000</v>
      </c>
    </row>
    <row r="181" spans="1:7" ht="13" x14ac:dyDescent="0.3">
      <c r="A181" s="203"/>
      <c r="B181" s="198"/>
      <c r="C181" s="198"/>
      <c r="D181" s="199"/>
      <c r="E181" s="199"/>
      <c r="F181" s="200"/>
      <c r="G181" s="201"/>
    </row>
    <row r="182" spans="1:7" ht="15" x14ac:dyDescent="0.3">
      <c r="A182" s="203"/>
      <c r="B182" s="198"/>
      <c r="C182" s="198" t="s">
        <v>524</v>
      </c>
      <c r="D182" s="199" t="s">
        <v>6</v>
      </c>
      <c r="E182" s="199">
        <v>1</v>
      </c>
      <c r="F182" s="200"/>
      <c r="G182" s="149">
        <f>E182*F182</f>
        <v>0</v>
      </c>
    </row>
    <row r="183" spans="1:7" ht="13" x14ac:dyDescent="0.3">
      <c r="A183" s="203"/>
      <c r="B183" s="198"/>
      <c r="C183" s="198"/>
      <c r="D183" s="199"/>
      <c r="E183" s="199"/>
      <c r="F183" s="200"/>
      <c r="G183" s="201"/>
    </row>
    <row r="184" spans="1:7" ht="15" x14ac:dyDescent="0.3">
      <c r="A184" s="203"/>
      <c r="B184" s="198"/>
      <c r="C184" s="198" t="s">
        <v>525</v>
      </c>
      <c r="D184" s="199" t="s">
        <v>6</v>
      </c>
      <c r="E184" s="199">
        <v>1</v>
      </c>
      <c r="F184" s="200"/>
      <c r="G184" s="149">
        <f>E184*F184</f>
        <v>0</v>
      </c>
    </row>
    <row r="185" spans="1:7" ht="13" x14ac:dyDescent="0.3">
      <c r="A185" s="203"/>
      <c r="B185" s="198"/>
      <c r="C185" s="202"/>
      <c r="D185" s="199"/>
      <c r="E185" s="199"/>
      <c r="F185" s="200"/>
      <c r="G185" s="201"/>
    </row>
    <row r="186" spans="1:7" x14ac:dyDescent="0.25">
      <c r="A186" s="197" t="s">
        <v>623</v>
      </c>
      <c r="B186" s="198"/>
      <c r="C186" s="198" t="s">
        <v>542</v>
      </c>
      <c r="D186" s="199"/>
      <c r="E186" s="199"/>
      <c r="F186" s="200"/>
      <c r="G186" s="201"/>
    </row>
    <row r="187" spans="1:7" ht="13" x14ac:dyDescent="0.3">
      <c r="A187" s="203"/>
      <c r="B187" s="198"/>
      <c r="C187" s="198" t="s">
        <v>531</v>
      </c>
      <c r="D187" s="199"/>
      <c r="E187" s="199"/>
      <c r="F187" s="200"/>
      <c r="G187" s="201"/>
    </row>
    <row r="188" spans="1:7" ht="15" x14ac:dyDescent="0.3">
      <c r="A188" s="203"/>
      <c r="B188" s="198"/>
      <c r="C188" s="198" t="s">
        <v>517</v>
      </c>
      <c r="D188" s="199" t="s">
        <v>6</v>
      </c>
      <c r="E188" s="199">
        <v>1</v>
      </c>
      <c r="F188" s="200"/>
      <c r="G188" s="149">
        <f>E188*F188</f>
        <v>0</v>
      </c>
    </row>
    <row r="189" spans="1:7" ht="13" x14ac:dyDescent="0.3">
      <c r="A189" s="203"/>
      <c r="B189" s="198"/>
      <c r="C189" s="198"/>
      <c r="D189" s="199"/>
      <c r="E189" s="199"/>
      <c r="F189" s="200"/>
      <c r="G189" s="201"/>
    </row>
    <row r="190" spans="1:7" ht="15" x14ac:dyDescent="0.3">
      <c r="A190" s="203"/>
      <c r="B190" s="198"/>
      <c r="C190" s="198" t="s">
        <v>518</v>
      </c>
      <c r="D190" s="199" t="s">
        <v>6</v>
      </c>
      <c r="E190" s="199">
        <v>1</v>
      </c>
      <c r="F190" s="200"/>
      <c r="G190" s="149">
        <f>E190*F190</f>
        <v>0</v>
      </c>
    </row>
    <row r="191" spans="1:7" ht="13" x14ac:dyDescent="0.3">
      <c r="A191" s="203"/>
      <c r="B191" s="198"/>
      <c r="C191" s="198"/>
      <c r="D191" s="199"/>
      <c r="E191" s="199"/>
      <c r="F191" s="200"/>
      <c r="G191" s="201"/>
    </row>
    <row r="192" spans="1:7" ht="15" x14ac:dyDescent="0.3">
      <c r="A192" s="203"/>
      <c r="B192" s="198"/>
      <c r="C192" s="198" t="s">
        <v>519</v>
      </c>
      <c r="D192" s="199" t="s">
        <v>6</v>
      </c>
      <c r="E192" s="199">
        <v>1</v>
      </c>
      <c r="F192" s="200"/>
      <c r="G192" s="149">
        <f>E192*F192</f>
        <v>0</v>
      </c>
    </row>
    <row r="193" spans="1:7" ht="13" x14ac:dyDescent="0.3">
      <c r="A193" s="203"/>
      <c r="B193" s="198"/>
      <c r="C193" s="198"/>
      <c r="D193" s="199"/>
      <c r="E193" s="199"/>
      <c r="F193" s="200"/>
      <c r="G193" s="201"/>
    </row>
    <row r="194" spans="1:7" ht="15" x14ac:dyDescent="0.3">
      <c r="A194" s="203"/>
      <c r="B194" s="198"/>
      <c r="C194" s="198" t="s">
        <v>520</v>
      </c>
      <c r="D194" s="199" t="s">
        <v>6</v>
      </c>
      <c r="E194" s="199">
        <v>1</v>
      </c>
      <c r="F194" s="200"/>
      <c r="G194" s="149">
        <f>E194*F194</f>
        <v>0</v>
      </c>
    </row>
    <row r="195" spans="1:7" ht="13" x14ac:dyDescent="0.3">
      <c r="A195" s="203"/>
      <c r="B195" s="198"/>
      <c r="C195" s="198"/>
      <c r="D195" s="199"/>
      <c r="E195" s="199"/>
      <c r="F195" s="200"/>
      <c r="G195" s="201"/>
    </row>
    <row r="196" spans="1:7" ht="15" x14ac:dyDescent="0.3">
      <c r="A196" s="203"/>
      <c r="B196" s="198"/>
      <c r="C196" s="198" t="s">
        <v>521</v>
      </c>
      <c r="D196" s="199" t="s">
        <v>6</v>
      </c>
      <c r="E196" s="199">
        <v>1</v>
      </c>
      <c r="F196" s="200"/>
      <c r="G196" s="149">
        <f>E196*F196</f>
        <v>0</v>
      </c>
    </row>
    <row r="197" spans="1:7" ht="13" x14ac:dyDescent="0.3">
      <c r="A197" s="203"/>
      <c r="B197" s="198"/>
      <c r="C197" s="198"/>
      <c r="D197" s="199"/>
      <c r="E197" s="199"/>
      <c r="F197" s="200"/>
      <c r="G197" s="201"/>
    </row>
    <row r="198" spans="1:7" ht="15" x14ac:dyDescent="0.3">
      <c r="A198" s="203"/>
      <c r="B198" s="198"/>
      <c r="C198" s="198" t="s">
        <v>522</v>
      </c>
      <c r="D198" s="199" t="s">
        <v>6</v>
      </c>
      <c r="E198" s="199">
        <v>1</v>
      </c>
      <c r="F198" s="200"/>
      <c r="G198" s="149">
        <f>E198*F198</f>
        <v>0</v>
      </c>
    </row>
    <row r="199" spans="1:7" ht="13" x14ac:dyDescent="0.3">
      <c r="A199" s="203"/>
      <c r="B199" s="198"/>
      <c r="C199" s="198"/>
      <c r="D199" s="199"/>
      <c r="E199" s="199"/>
      <c r="F199" s="200"/>
      <c r="G199" s="201"/>
    </row>
    <row r="200" spans="1:7" ht="15" x14ac:dyDescent="0.3">
      <c r="A200" s="203"/>
      <c r="B200" s="198"/>
      <c r="C200" s="198" t="s">
        <v>523</v>
      </c>
      <c r="D200" s="199" t="s">
        <v>6</v>
      </c>
      <c r="E200" s="199">
        <v>1</v>
      </c>
      <c r="F200" s="200"/>
      <c r="G200" s="149">
        <f>E200*F200</f>
        <v>0</v>
      </c>
    </row>
    <row r="201" spans="1:7" ht="13" x14ac:dyDescent="0.3">
      <c r="A201" s="203"/>
      <c r="B201" s="198"/>
      <c r="C201" s="198"/>
      <c r="D201" s="199"/>
      <c r="E201" s="199"/>
      <c r="F201" s="200"/>
      <c r="G201" s="201"/>
    </row>
    <row r="202" spans="1:7" ht="15" x14ac:dyDescent="0.3">
      <c r="A202" s="203"/>
      <c r="B202" s="198"/>
      <c r="C202" s="198" t="s">
        <v>524</v>
      </c>
      <c r="D202" s="199" t="s">
        <v>6</v>
      </c>
      <c r="E202" s="199">
        <v>1</v>
      </c>
      <c r="F202" s="200"/>
      <c r="G202" s="149">
        <f>E202*F202</f>
        <v>0</v>
      </c>
    </row>
    <row r="203" spans="1:7" ht="13" x14ac:dyDescent="0.3">
      <c r="A203" s="203"/>
      <c r="B203" s="198"/>
      <c r="C203" s="198"/>
      <c r="D203" s="199"/>
      <c r="E203" s="199"/>
      <c r="F203" s="200"/>
      <c r="G203" s="201"/>
    </row>
    <row r="204" spans="1:7" ht="15" x14ac:dyDescent="0.3">
      <c r="A204" s="203"/>
      <c r="B204" s="198"/>
      <c r="C204" s="198" t="s">
        <v>525</v>
      </c>
      <c r="D204" s="199" t="s">
        <v>6</v>
      </c>
      <c r="E204" s="199">
        <v>1</v>
      </c>
      <c r="F204" s="200"/>
      <c r="G204" s="149">
        <f>E204*F204</f>
        <v>0</v>
      </c>
    </row>
    <row r="205" spans="1:7" ht="13" x14ac:dyDescent="0.3">
      <c r="A205" s="203"/>
      <c r="B205" s="198"/>
      <c r="C205" s="202"/>
      <c r="D205" s="199"/>
      <c r="E205" s="199"/>
      <c r="F205" s="200"/>
      <c r="G205" s="201"/>
    </row>
    <row r="206" spans="1:7" x14ac:dyDescent="0.25">
      <c r="A206" s="197"/>
      <c r="B206" s="198"/>
      <c r="C206" s="198" t="s">
        <v>516</v>
      </c>
      <c r="D206" s="199"/>
      <c r="E206" s="199"/>
      <c r="F206" s="200"/>
      <c r="G206" s="201"/>
    </row>
    <row r="207" spans="1:7" x14ac:dyDescent="0.25">
      <c r="A207" s="197"/>
      <c r="B207" s="198"/>
      <c r="C207" s="198" t="s">
        <v>543</v>
      </c>
      <c r="D207" s="199"/>
      <c r="E207" s="199"/>
      <c r="F207" s="200"/>
      <c r="G207" s="201"/>
    </row>
    <row r="208" spans="1:7" x14ac:dyDescent="0.25">
      <c r="A208" s="197"/>
      <c r="B208" s="198"/>
      <c r="C208" s="198" t="s">
        <v>544</v>
      </c>
      <c r="D208" s="199"/>
      <c r="E208" s="199"/>
      <c r="F208" s="200"/>
      <c r="G208" s="201"/>
    </row>
    <row r="209" spans="1:7" x14ac:dyDescent="0.25">
      <c r="A209" s="197"/>
      <c r="B209" s="198"/>
      <c r="C209" s="198"/>
      <c r="D209" s="199"/>
      <c r="E209" s="199"/>
      <c r="F209" s="200"/>
      <c r="G209" s="201"/>
    </row>
    <row r="210" spans="1:7" x14ac:dyDescent="0.25">
      <c r="A210" s="197" t="s">
        <v>667</v>
      </c>
      <c r="B210" s="198"/>
      <c r="C210" s="198" t="s">
        <v>534</v>
      </c>
      <c r="D210" s="199"/>
      <c r="E210" s="199"/>
      <c r="F210" s="200"/>
      <c r="G210" s="201"/>
    </row>
    <row r="211" spans="1:7" ht="14.5" x14ac:dyDescent="0.25">
      <c r="A211" s="197"/>
      <c r="B211" s="198"/>
      <c r="C211" s="198" t="s">
        <v>517</v>
      </c>
      <c r="D211" s="199" t="s">
        <v>6</v>
      </c>
      <c r="E211" s="199">
        <v>1</v>
      </c>
      <c r="F211" s="200"/>
      <c r="G211" s="149">
        <f>E211*F211</f>
        <v>0</v>
      </c>
    </row>
    <row r="212" spans="1:7" x14ac:dyDescent="0.25">
      <c r="A212" s="197"/>
      <c r="B212" s="198"/>
      <c r="C212" s="198"/>
      <c r="D212" s="199"/>
      <c r="E212" s="199"/>
      <c r="F212" s="200"/>
      <c r="G212" s="201"/>
    </row>
    <row r="213" spans="1:7" ht="14.5" x14ac:dyDescent="0.25">
      <c r="A213" s="197"/>
      <c r="B213" s="198"/>
      <c r="C213" s="198" t="s">
        <v>518</v>
      </c>
      <c r="D213" s="199" t="s">
        <v>6</v>
      </c>
      <c r="E213" s="199">
        <v>1</v>
      </c>
      <c r="F213" s="200"/>
      <c r="G213" s="149">
        <f>E213*F213</f>
        <v>0</v>
      </c>
    </row>
    <row r="214" spans="1:7" x14ac:dyDescent="0.25">
      <c r="A214" s="197"/>
      <c r="B214" s="198"/>
      <c r="C214" s="198"/>
      <c r="D214" s="199"/>
      <c r="E214" s="199"/>
      <c r="F214" s="200"/>
      <c r="G214" s="201"/>
    </row>
    <row r="215" spans="1:7" ht="14.5" x14ac:dyDescent="0.25">
      <c r="A215" s="197"/>
      <c r="B215" s="198"/>
      <c r="C215" s="198" t="s">
        <v>519</v>
      </c>
      <c r="D215" s="199" t="s">
        <v>6</v>
      </c>
      <c r="E215" s="199">
        <v>1</v>
      </c>
      <c r="F215" s="200"/>
      <c r="G215" s="149">
        <f>E215*F215</f>
        <v>0</v>
      </c>
    </row>
    <row r="216" spans="1:7" x14ac:dyDescent="0.25">
      <c r="A216" s="197"/>
      <c r="B216" s="198"/>
      <c r="C216" s="198"/>
      <c r="D216" s="199"/>
      <c r="E216" s="199"/>
      <c r="F216" s="200"/>
      <c r="G216" s="201"/>
    </row>
    <row r="217" spans="1:7" ht="14.5" x14ac:dyDescent="0.25">
      <c r="A217" s="197"/>
      <c r="B217" s="198"/>
      <c r="C217" s="198" t="s">
        <v>520</v>
      </c>
      <c r="D217" s="199" t="s">
        <v>6</v>
      </c>
      <c r="E217" s="199">
        <v>1</v>
      </c>
      <c r="F217" s="200"/>
      <c r="G217" s="149">
        <f>E217*F217</f>
        <v>0</v>
      </c>
    </row>
    <row r="218" spans="1:7" x14ac:dyDescent="0.25">
      <c r="A218" s="197"/>
      <c r="B218" s="198"/>
      <c r="C218" s="198"/>
      <c r="D218" s="199"/>
      <c r="E218" s="199"/>
      <c r="F218" s="200"/>
      <c r="G218" s="201"/>
    </row>
    <row r="219" spans="1:7" ht="14.5" x14ac:dyDescent="0.25">
      <c r="A219" s="197"/>
      <c r="B219" s="198"/>
      <c r="C219" s="198" t="s">
        <v>521</v>
      </c>
      <c r="D219" s="199" t="s">
        <v>6</v>
      </c>
      <c r="E219" s="199">
        <v>1</v>
      </c>
      <c r="F219" s="200"/>
      <c r="G219" s="149">
        <f>E219*F219</f>
        <v>0</v>
      </c>
    </row>
    <row r="220" spans="1:7" x14ac:dyDescent="0.25">
      <c r="A220" s="197"/>
      <c r="B220" s="198"/>
      <c r="C220" s="198"/>
      <c r="D220" s="199"/>
      <c r="E220" s="199"/>
      <c r="F220" s="200"/>
      <c r="G220" s="201"/>
    </row>
    <row r="221" spans="1:7" ht="14.5" x14ac:dyDescent="0.25">
      <c r="A221" s="197"/>
      <c r="B221" s="198"/>
      <c r="C221" s="198" t="s">
        <v>522</v>
      </c>
      <c r="D221" s="199" t="s">
        <v>6</v>
      </c>
      <c r="E221" s="199">
        <v>1</v>
      </c>
      <c r="F221" s="200"/>
      <c r="G221" s="149">
        <f>E221*F221</f>
        <v>0</v>
      </c>
    </row>
    <row r="222" spans="1:7" x14ac:dyDescent="0.25">
      <c r="A222" s="197"/>
      <c r="B222" s="198"/>
      <c r="C222" s="198"/>
      <c r="D222" s="199"/>
      <c r="E222" s="199"/>
      <c r="F222" s="200"/>
      <c r="G222" s="201"/>
    </row>
    <row r="223" spans="1:7" ht="14.5" x14ac:dyDescent="0.25">
      <c r="A223" s="197"/>
      <c r="B223" s="198"/>
      <c r="C223" s="198" t="s">
        <v>523</v>
      </c>
      <c r="D223" s="199" t="s">
        <v>6</v>
      </c>
      <c r="E223" s="199">
        <v>1</v>
      </c>
      <c r="F223" s="200"/>
      <c r="G223" s="149">
        <f>E223*F223</f>
        <v>0</v>
      </c>
    </row>
    <row r="224" spans="1:7" x14ac:dyDescent="0.25">
      <c r="A224" s="197"/>
      <c r="B224" s="198"/>
      <c r="C224" s="198"/>
      <c r="D224" s="199"/>
      <c r="E224" s="199"/>
      <c r="F224" s="200"/>
      <c r="G224" s="201"/>
    </row>
    <row r="225" spans="1:7" ht="14.5" x14ac:dyDescent="0.25">
      <c r="A225" s="197"/>
      <c r="B225" s="198"/>
      <c r="C225" s="198" t="s">
        <v>524</v>
      </c>
      <c r="D225" s="199" t="s">
        <v>6</v>
      </c>
      <c r="E225" s="199">
        <v>1</v>
      </c>
      <c r="F225" s="200"/>
      <c r="G225" s="149">
        <f>E225*F225</f>
        <v>0</v>
      </c>
    </row>
    <row r="226" spans="1:7" ht="13" thickBot="1" x14ac:dyDescent="0.3">
      <c r="A226" s="266"/>
      <c r="B226" s="74"/>
      <c r="C226" s="74"/>
      <c r="D226" s="70"/>
      <c r="E226" s="70"/>
      <c r="F226" s="108"/>
      <c r="G226" s="267"/>
    </row>
    <row r="227" spans="1:7" ht="14" thickTop="1" thickBot="1" x14ac:dyDescent="0.3">
      <c r="A227" s="25" t="s">
        <v>129</v>
      </c>
      <c r="B227" s="26"/>
      <c r="C227" s="26"/>
      <c r="D227" s="26"/>
      <c r="E227" s="26"/>
      <c r="F227" s="27"/>
      <c r="G227" s="153">
        <f>SUM(G180:G226)</f>
        <v>50000</v>
      </c>
    </row>
    <row r="228" spans="1:7" ht="13.5" thickTop="1" x14ac:dyDescent="0.25">
      <c r="A228" s="61"/>
      <c r="B228" s="175"/>
      <c r="C228" s="175"/>
      <c r="D228" s="175"/>
      <c r="E228" s="175"/>
      <c r="F228" s="176"/>
      <c r="G228" s="177"/>
    </row>
    <row r="229" spans="1:7" ht="13" x14ac:dyDescent="0.3">
      <c r="A229" s="1" t="s">
        <v>812</v>
      </c>
      <c r="B229" s="175"/>
      <c r="C229" s="175"/>
      <c r="D229" s="175"/>
      <c r="E229" s="175"/>
      <c r="F229" s="176"/>
      <c r="G229" s="177"/>
    </row>
    <row r="230" spans="1:7" ht="13" thickBot="1" x14ac:dyDescent="0.3"/>
    <row r="231" spans="1:7" ht="13.5" thickTop="1" x14ac:dyDescent="0.3">
      <c r="A231" s="7" t="s">
        <v>131</v>
      </c>
      <c r="B231" s="8" t="s">
        <v>133</v>
      </c>
      <c r="C231" s="37" t="s">
        <v>135</v>
      </c>
      <c r="D231" s="9" t="s">
        <v>136</v>
      </c>
      <c r="E231" s="9" t="s">
        <v>137</v>
      </c>
      <c r="F231" s="40" t="s">
        <v>138</v>
      </c>
      <c r="G231" s="10" t="s">
        <v>139</v>
      </c>
    </row>
    <row r="232" spans="1:7" ht="13.5" thickBot="1" x14ac:dyDescent="0.35">
      <c r="A232" s="11" t="s">
        <v>132</v>
      </c>
      <c r="B232" s="12" t="s">
        <v>134</v>
      </c>
      <c r="C232" s="13"/>
      <c r="D232" s="14"/>
      <c r="E232" s="15"/>
      <c r="F232" s="98"/>
      <c r="G232" s="41"/>
    </row>
    <row r="233" spans="1:7" ht="13.5" thickTop="1" x14ac:dyDescent="0.3">
      <c r="A233" s="101"/>
      <c r="B233" s="102"/>
      <c r="C233" s="23"/>
      <c r="D233" s="103"/>
      <c r="E233" s="70"/>
      <c r="F233" s="108"/>
      <c r="G233" s="148"/>
    </row>
    <row r="234" spans="1:7" ht="13" x14ac:dyDescent="0.3">
      <c r="A234" s="197"/>
      <c r="B234" s="198"/>
      <c r="C234" s="23" t="s">
        <v>39</v>
      </c>
      <c r="D234" s="199"/>
      <c r="E234" s="199"/>
      <c r="F234" s="200"/>
      <c r="G234" s="201">
        <f>G227</f>
        <v>50000</v>
      </c>
    </row>
    <row r="235" spans="1:7" x14ac:dyDescent="0.25">
      <c r="A235" s="197"/>
      <c r="B235" s="198"/>
      <c r="C235" s="198"/>
      <c r="D235" s="199"/>
      <c r="E235" s="199"/>
      <c r="F235" s="200"/>
      <c r="G235" s="201"/>
    </row>
    <row r="236" spans="1:7" ht="14.5" x14ac:dyDescent="0.25">
      <c r="A236" s="197"/>
      <c r="B236" s="198"/>
      <c r="C236" s="198" t="s">
        <v>525</v>
      </c>
      <c r="D236" s="199" t="s">
        <v>6</v>
      </c>
      <c r="E236" s="199">
        <v>1</v>
      </c>
      <c r="F236" s="200"/>
      <c r="G236" s="149">
        <f>E236*F236</f>
        <v>0</v>
      </c>
    </row>
    <row r="237" spans="1:7" x14ac:dyDescent="0.25">
      <c r="A237" s="197"/>
      <c r="B237" s="198"/>
      <c r="C237" s="198"/>
      <c r="D237" s="199"/>
      <c r="E237" s="199"/>
      <c r="F237" s="200"/>
      <c r="G237" s="201"/>
    </row>
    <row r="238" spans="1:7" x14ac:dyDescent="0.25">
      <c r="A238" s="197" t="s">
        <v>624</v>
      </c>
      <c r="B238" s="198"/>
      <c r="C238" s="198" t="s">
        <v>530</v>
      </c>
      <c r="D238" s="199"/>
      <c r="E238" s="199"/>
      <c r="F238" s="200"/>
      <c r="G238" s="201"/>
    </row>
    <row r="239" spans="1:7" ht="14.5" x14ac:dyDescent="0.25">
      <c r="A239" s="197"/>
      <c r="B239" s="198"/>
      <c r="C239" s="198" t="s">
        <v>517</v>
      </c>
      <c r="D239" s="199" t="s">
        <v>6</v>
      </c>
      <c r="E239" s="199">
        <v>1</v>
      </c>
      <c r="F239" s="200"/>
      <c r="G239" s="149">
        <f>E239*F239</f>
        <v>0</v>
      </c>
    </row>
    <row r="240" spans="1:7" x14ac:dyDescent="0.25">
      <c r="A240" s="197"/>
      <c r="B240" s="198"/>
      <c r="C240" s="198"/>
      <c r="D240" s="199"/>
      <c r="E240" s="199"/>
      <c r="F240" s="200"/>
      <c r="G240" s="201"/>
    </row>
    <row r="241" spans="1:7" ht="14.5" x14ac:dyDescent="0.25">
      <c r="A241" s="197"/>
      <c r="B241" s="198"/>
      <c r="C241" s="198" t="s">
        <v>518</v>
      </c>
      <c r="D241" s="199" t="s">
        <v>6</v>
      </c>
      <c r="E241" s="199">
        <v>1</v>
      </c>
      <c r="F241" s="200"/>
      <c r="G241" s="149">
        <f>E241*F241</f>
        <v>0</v>
      </c>
    </row>
    <row r="242" spans="1:7" x14ac:dyDescent="0.25">
      <c r="A242" s="197"/>
      <c r="B242" s="198"/>
      <c r="C242" s="198"/>
      <c r="D242" s="199"/>
      <c r="E242" s="199"/>
      <c r="F242" s="200"/>
      <c r="G242" s="201"/>
    </row>
    <row r="243" spans="1:7" ht="14.5" x14ac:dyDescent="0.25">
      <c r="A243" s="197"/>
      <c r="B243" s="198"/>
      <c r="C243" s="198" t="s">
        <v>519</v>
      </c>
      <c r="D243" s="199" t="s">
        <v>6</v>
      </c>
      <c r="E243" s="199">
        <v>1</v>
      </c>
      <c r="F243" s="200"/>
      <c r="G243" s="149">
        <f>E243*F243</f>
        <v>0</v>
      </c>
    </row>
    <row r="244" spans="1:7" x14ac:dyDescent="0.25">
      <c r="A244" s="197"/>
      <c r="B244" s="198"/>
      <c r="C244" s="198"/>
      <c r="D244" s="199"/>
      <c r="E244" s="199"/>
      <c r="F244" s="200"/>
      <c r="G244" s="201"/>
    </row>
    <row r="245" spans="1:7" ht="14.5" x14ac:dyDescent="0.25">
      <c r="A245" s="197"/>
      <c r="B245" s="198"/>
      <c r="C245" s="198" t="s">
        <v>520</v>
      </c>
      <c r="D245" s="199" t="s">
        <v>6</v>
      </c>
      <c r="E245" s="199">
        <v>1</v>
      </c>
      <c r="F245" s="200"/>
      <c r="G245" s="149">
        <f>E245*F245</f>
        <v>0</v>
      </c>
    </row>
    <row r="246" spans="1:7" x14ac:dyDescent="0.25">
      <c r="A246" s="197"/>
      <c r="B246" s="198"/>
      <c r="C246" s="198"/>
      <c r="D246" s="199"/>
      <c r="E246" s="199"/>
      <c r="F246" s="200"/>
      <c r="G246" s="201"/>
    </row>
    <row r="247" spans="1:7" ht="14.5" x14ac:dyDescent="0.25">
      <c r="A247" s="197"/>
      <c r="B247" s="198"/>
      <c r="C247" s="198" t="s">
        <v>521</v>
      </c>
      <c r="D247" s="199" t="s">
        <v>6</v>
      </c>
      <c r="E247" s="199">
        <v>1</v>
      </c>
      <c r="F247" s="200"/>
      <c r="G247" s="149">
        <f>E247*F247</f>
        <v>0</v>
      </c>
    </row>
    <row r="248" spans="1:7" x14ac:dyDescent="0.25">
      <c r="A248" s="197"/>
      <c r="B248" s="198"/>
      <c r="C248" s="198"/>
      <c r="D248" s="199"/>
      <c r="E248" s="199"/>
      <c r="F248" s="200"/>
      <c r="G248" s="201"/>
    </row>
    <row r="249" spans="1:7" ht="14.5" x14ac:dyDescent="0.25">
      <c r="A249" s="197"/>
      <c r="B249" s="198"/>
      <c r="C249" s="198" t="s">
        <v>522</v>
      </c>
      <c r="D249" s="199" t="s">
        <v>6</v>
      </c>
      <c r="E249" s="199">
        <v>1</v>
      </c>
      <c r="F249" s="200"/>
      <c r="G249" s="149">
        <f>E249*F249</f>
        <v>0</v>
      </c>
    </row>
    <row r="250" spans="1:7" x14ac:dyDescent="0.25">
      <c r="A250" s="197"/>
      <c r="B250" s="198"/>
      <c r="C250" s="198"/>
      <c r="D250" s="199"/>
      <c r="E250" s="199"/>
      <c r="F250" s="200"/>
      <c r="G250" s="201"/>
    </row>
    <row r="251" spans="1:7" ht="14.5" x14ac:dyDescent="0.25">
      <c r="A251" s="197"/>
      <c r="B251" s="198"/>
      <c r="C251" s="198" t="s">
        <v>523</v>
      </c>
      <c r="D251" s="199" t="s">
        <v>6</v>
      </c>
      <c r="E251" s="199">
        <v>1</v>
      </c>
      <c r="F251" s="200"/>
      <c r="G251" s="149">
        <f>E251*F251</f>
        <v>0</v>
      </c>
    </row>
    <row r="252" spans="1:7" x14ac:dyDescent="0.25">
      <c r="A252" s="197"/>
      <c r="B252" s="198"/>
      <c r="C252" s="198"/>
      <c r="D252" s="199"/>
      <c r="E252" s="199"/>
      <c r="F252" s="200"/>
      <c r="G252" s="201"/>
    </row>
    <row r="253" spans="1:7" ht="14.5" x14ac:dyDescent="0.25">
      <c r="A253" s="197"/>
      <c r="B253" s="198"/>
      <c r="C253" s="198" t="s">
        <v>524</v>
      </c>
      <c r="D253" s="199" t="s">
        <v>6</v>
      </c>
      <c r="E253" s="199">
        <v>1</v>
      </c>
      <c r="F253" s="200"/>
      <c r="G253" s="149">
        <f>E253*F253</f>
        <v>0</v>
      </c>
    </row>
    <row r="254" spans="1:7" x14ac:dyDescent="0.25">
      <c r="A254" s="197"/>
      <c r="B254" s="198"/>
      <c r="C254" s="198"/>
      <c r="D254" s="199"/>
      <c r="E254" s="199"/>
      <c r="F254" s="200"/>
      <c r="G254" s="201"/>
    </row>
    <row r="255" spans="1:7" ht="14.5" x14ac:dyDescent="0.25">
      <c r="A255" s="197"/>
      <c r="B255" s="198"/>
      <c r="C255" s="198" t="s">
        <v>525</v>
      </c>
      <c r="D255" s="199" t="s">
        <v>6</v>
      </c>
      <c r="E255" s="199">
        <v>1</v>
      </c>
      <c r="F255" s="200"/>
      <c r="G255" s="149">
        <f>E255*F255</f>
        <v>0</v>
      </c>
    </row>
    <row r="256" spans="1:7" x14ac:dyDescent="0.25">
      <c r="A256" s="197"/>
      <c r="B256" s="198"/>
      <c r="C256" s="198"/>
      <c r="D256" s="199"/>
      <c r="E256" s="199"/>
      <c r="F256" s="200"/>
      <c r="G256" s="201"/>
    </row>
    <row r="257" spans="1:7" x14ac:dyDescent="0.25">
      <c r="A257" s="197" t="s">
        <v>818</v>
      </c>
      <c r="B257" s="198"/>
      <c r="C257" s="198" t="s">
        <v>528</v>
      </c>
      <c r="D257" s="199"/>
      <c r="E257" s="199"/>
      <c r="F257" s="200"/>
      <c r="G257" s="201"/>
    </row>
    <row r="258" spans="1:7" x14ac:dyDescent="0.25">
      <c r="A258" s="197"/>
      <c r="B258" s="198"/>
      <c r="C258" s="198" t="s">
        <v>531</v>
      </c>
      <c r="D258" s="199"/>
      <c r="E258" s="199"/>
      <c r="F258" s="200"/>
      <c r="G258" s="201"/>
    </row>
    <row r="259" spans="1:7" ht="14.5" x14ac:dyDescent="0.25">
      <c r="A259" s="197"/>
      <c r="B259" s="198"/>
      <c r="C259" s="198" t="s">
        <v>517</v>
      </c>
      <c r="D259" s="199" t="s">
        <v>6</v>
      </c>
      <c r="E259" s="199">
        <v>1</v>
      </c>
      <c r="F259" s="200"/>
      <c r="G259" s="149">
        <f>E259*F259</f>
        <v>0</v>
      </c>
    </row>
    <row r="260" spans="1:7" x14ac:dyDescent="0.25">
      <c r="A260" s="197"/>
      <c r="B260" s="198"/>
      <c r="C260" s="198"/>
      <c r="D260" s="199"/>
      <c r="E260" s="199"/>
      <c r="F260" s="200"/>
      <c r="G260" s="201"/>
    </row>
    <row r="261" spans="1:7" ht="14.5" x14ac:dyDescent="0.25">
      <c r="A261" s="197"/>
      <c r="B261" s="198"/>
      <c r="C261" s="198" t="s">
        <v>518</v>
      </c>
      <c r="D261" s="199" t="s">
        <v>6</v>
      </c>
      <c r="E261" s="199">
        <v>1</v>
      </c>
      <c r="F261" s="200"/>
      <c r="G261" s="149">
        <f>E261*F261</f>
        <v>0</v>
      </c>
    </row>
    <row r="262" spans="1:7" x14ac:dyDescent="0.25">
      <c r="A262" s="197"/>
      <c r="B262" s="198"/>
      <c r="C262" s="198"/>
      <c r="D262" s="199"/>
      <c r="E262" s="199"/>
      <c r="F262" s="200"/>
      <c r="G262" s="201"/>
    </row>
    <row r="263" spans="1:7" ht="15" x14ac:dyDescent="0.3">
      <c r="A263" s="210"/>
      <c r="B263" s="209"/>
      <c r="C263" s="198" t="s">
        <v>519</v>
      </c>
      <c r="D263" s="199" t="s">
        <v>6</v>
      </c>
      <c r="E263" s="199">
        <v>1</v>
      </c>
      <c r="F263" s="200"/>
      <c r="G263" s="149">
        <f>E263*F263</f>
        <v>0</v>
      </c>
    </row>
    <row r="264" spans="1:7" ht="13" x14ac:dyDescent="0.3">
      <c r="A264" s="210"/>
      <c r="B264" s="209"/>
      <c r="C264" s="198"/>
      <c r="D264" s="199"/>
      <c r="E264" s="199"/>
      <c r="F264" s="200"/>
      <c r="G264" s="211"/>
    </row>
    <row r="265" spans="1:7" ht="15" x14ac:dyDescent="0.3">
      <c r="A265" s="210"/>
      <c r="B265" s="209"/>
      <c r="C265" s="198" t="s">
        <v>520</v>
      </c>
      <c r="D265" s="199" t="s">
        <v>6</v>
      </c>
      <c r="E265" s="199">
        <v>1</v>
      </c>
      <c r="F265" s="200"/>
      <c r="G265" s="149">
        <f>E265*F265</f>
        <v>0</v>
      </c>
    </row>
    <row r="266" spans="1:7" ht="13" x14ac:dyDescent="0.3">
      <c r="A266" s="210"/>
      <c r="B266" s="209"/>
      <c r="C266" s="198"/>
      <c r="D266" s="199"/>
      <c r="E266" s="199"/>
      <c r="F266" s="200"/>
      <c r="G266" s="211"/>
    </row>
    <row r="267" spans="1:7" ht="15" x14ac:dyDescent="0.3">
      <c r="A267" s="210"/>
      <c r="B267" s="209"/>
      <c r="C267" s="198" t="s">
        <v>521</v>
      </c>
      <c r="D267" s="199" t="s">
        <v>6</v>
      </c>
      <c r="E267" s="199">
        <v>1</v>
      </c>
      <c r="F267" s="200"/>
      <c r="G267" s="149">
        <f>E267*F267</f>
        <v>0</v>
      </c>
    </row>
    <row r="268" spans="1:7" ht="13" x14ac:dyDescent="0.3">
      <c r="A268" s="210"/>
      <c r="B268" s="209"/>
      <c r="C268" s="198"/>
      <c r="D268" s="199"/>
      <c r="E268" s="199"/>
      <c r="F268" s="200"/>
      <c r="G268" s="211"/>
    </row>
    <row r="269" spans="1:7" ht="15" x14ac:dyDescent="0.3">
      <c r="A269" s="210"/>
      <c r="B269" s="209"/>
      <c r="C269" s="198" t="s">
        <v>522</v>
      </c>
      <c r="D269" s="199" t="s">
        <v>6</v>
      </c>
      <c r="E269" s="199">
        <v>1</v>
      </c>
      <c r="F269" s="200"/>
      <c r="G269" s="149">
        <f>E269*F269</f>
        <v>0</v>
      </c>
    </row>
    <row r="270" spans="1:7" ht="13" x14ac:dyDescent="0.3">
      <c r="A270" s="210"/>
      <c r="B270" s="209"/>
      <c r="C270" s="198"/>
      <c r="D270" s="199"/>
      <c r="E270" s="199"/>
      <c r="F270" s="200"/>
      <c r="G270" s="211"/>
    </row>
    <row r="271" spans="1:7" ht="15" x14ac:dyDescent="0.3">
      <c r="A271" s="210"/>
      <c r="B271" s="209"/>
      <c r="C271" s="198" t="s">
        <v>523</v>
      </c>
      <c r="D271" s="199" t="s">
        <v>6</v>
      </c>
      <c r="E271" s="199">
        <v>1</v>
      </c>
      <c r="F271" s="200"/>
      <c r="G271" s="149">
        <f>E271*F271</f>
        <v>0</v>
      </c>
    </row>
    <row r="272" spans="1:7" ht="13" x14ac:dyDescent="0.3">
      <c r="A272" s="210"/>
      <c r="B272" s="209"/>
      <c r="C272" s="198"/>
      <c r="D272" s="199"/>
      <c r="E272" s="199"/>
      <c r="F272" s="200"/>
      <c r="G272" s="211"/>
    </row>
    <row r="273" spans="1:7" ht="15" x14ac:dyDescent="0.3">
      <c r="A273" s="210"/>
      <c r="B273" s="209"/>
      <c r="C273" s="198" t="s">
        <v>524</v>
      </c>
      <c r="D273" s="199" t="s">
        <v>6</v>
      </c>
      <c r="E273" s="199">
        <v>1</v>
      </c>
      <c r="F273" s="200"/>
      <c r="G273" s="149">
        <f>E273*F273</f>
        <v>0</v>
      </c>
    </row>
    <row r="274" spans="1:7" ht="13" x14ac:dyDescent="0.3">
      <c r="A274" s="210"/>
      <c r="B274" s="209"/>
      <c r="C274" s="198"/>
      <c r="D274" s="199"/>
      <c r="E274" s="199"/>
      <c r="F274" s="200"/>
      <c r="G274" s="211"/>
    </row>
    <row r="275" spans="1:7" ht="15" x14ac:dyDescent="0.3">
      <c r="A275" s="210"/>
      <c r="B275" s="209"/>
      <c r="C275" s="198" t="s">
        <v>525</v>
      </c>
      <c r="D275" s="199" t="s">
        <v>6</v>
      </c>
      <c r="E275" s="199">
        <v>1</v>
      </c>
      <c r="F275" s="200"/>
      <c r="G275" s="149">
        <f>E275*F275</f>
        <v>0</v>
      </c>
    </row>
    <row r="276" spans="1:7" ht="13" x14ac:dyDescent="0.3">
      <c r="A276" s="269"/>
      <c r="B276" s="102"/>
      <c r="C276" s="74"/>
      <c r="D276" s="70"/>
      <c r="E276" s="70"/>
      <c r="F276" s="108"/>
      <c r="G276" s="270"/>
    </row>
    <row r="277" spans="1:7" ht="13" x14ac:dyDescent="0.3">
      <c r="A277" s="269"/>
      <c r="B277" s="102"/>
      <c r="C277" s="74"/>
      <c r="D277" s="70"/>
      <c r="E277" s="70"/>
      <c r="F277" s="108"/>
      <c r="G277" s="270"/>
    </row>
    <row r="278" spans="1:7" ht="13" x14ac:dyDescent="0.3">
      <c r="A278" s="269"/>
      <c r="B278" s="102"/>
      <c r="C278" s="74"/>
      <c r="D278" s="70"/>
      <c r="E278" s="70"/>
      <c r="F278" s="108"/>
      <c r="G278" s="270"/>
    </row>
    <row r="279" spans="1:7" ht="13" x14ac:dyDescent="0.3">
      <c r="A279" s="269"/>
      <c r="B279" s="102"/>
      <c r="C279" s="74"/>
      <c r="D279" s="70"/>
      <c r="E279" s="70"/>
      <c r="F279" s="108"/>
      <c r="G279" s="270"/>
    </row>
    <row r="280" spans="1:7" ht="13.5" thickBot="1" x14ac:dyDescent="0.35">
      <c r="A280" s="269"/>
      <c r="B280" s="102"/>
      <c r="C280" s="74"/>
      <c r="D280" s="70"/>
      <c r="E280" s="70"/>
      <c r="F280" s="108"/>
      <c r="G280" s="270"/>
    </row>
    <row r="281" spans="1:7" ht="14" thickTop="1" thickBot="1" x14ac:dyDescent="0.3">
      <c r="A281" s="25" t="s">
        <v>129</v>
      </c>
      <c r="B281" s="26"/>
      <c r="C281" s="26"/>
      <c r="D281" s="26"/>
      <c r="E281" s="26"/>
      <c r="F281" s="27"/>
      <c r="G281" s="153">
        <f>SUM(G234:G280)</f>
        <v>50000</v>
      </c>
    </row>
    <row r="282" spans="1:7" ht="13.5" thickTop="1" x14ac:dyDescent="0.25">
      <c r="A282" s="61"/>
      <c r="B282" s="175"/>
      <c r="C282" s="175"/>
      <c r="D282" s="175"/>
      <c r="E282" s="175"/>
      <c r="F282" s="176"/>
      <c r="G282" s="177"/>
    </row>
    <row r="283" spans="1:7" ht="13" x14ac:dyDescent="0.3">
      <c r="A283" s="1" t="s">
        <v>812</v>
      </c>
      <c r="B283" s="175"/>
      <c r="C283" s="175"/>
      <c r="D283" s="175"/>
      <c r="E283" s="175"/>
      <c r="F283" s="176"/>
      <c r="G283" s="177"/>
    </row>
    <row r="284" spans="1:7" ht="13" thickBot="1" x14ac:dyDescent="0.3"/>
    <row r="285" spans="1:7" ht="13.5" thickTop="1" x14ac:dyDescent="0.3">
      <c r="A285" s="7" t="s">
        <v>131</v>
      </c>
      <c r="B285" s="8" t="s">
        <v>133</v>
      </c>
      <c r="C285" s="37" t="s">
        <v>135</v>
      </c>
      <c r="D285" s="9" t="s">
        <v>136</v>
      </c>
      <c r="E285" s="9" t="s">
        <v>137</v>
      </c>
      <c r="F285" s="40" t="s">
        <v>138</v>
      </c>
      <c r="G285" s="10" t="s">
        <v>139</v>
      </c>
    </row>
    <row r="286" spans="1:7" ht="13.5" thickBot="1" x14ac:dyDescent="0.35">
      <c r="A286" s="11" t="s">
        <v>132</v>
      </c>
      <c r="B286" s="12" t="s">
        <v>134</v>
      </c>
      <c r="C286" s="13"/>
      <c r="D286" s="14"/>
      <c r="E286" s="15"/>
      <c r="F286" s="98"/>
      <c r="G286" s="41"/>
    </row>
    <row r="287" spans="1:7" ht="13.5" thickTop="1" x14ac:dyDescent="0.3">
      <c r="A287" s="101"/>
      <c r="B287" s="102"/>
      <c r="C287" s="23"/>
      <c r="D287" s="103"/>
      <c r="E287" s="70"/>
      <c r="F287" s="108"/>
      <c r="G287" s="148"/>
    </row>
    <row r="288" spans="1:7" ht="13" x14ac:dyDescent="0.3">
      <c r="A288" s="197"/>
      <c r="B288" s="198"/>
      <c r="C288" s="23" t="s">
        <v>39</v>
      </c>
      <c r="D288" s="199"/>
      <c r="E288" s="199"/>
      <c r="F288" s="200"/>
      <c r="G288" s="201">
        <f>G281</f>
        <v>50000</v>
      </c>
    </row>
    <row r="289" spans="1:7" ht="13" x14ac:dyDescent="0.3">
      <c r="A289" s="210"/>
      <c r="B289" s="209"/>
      <c r="C289" s="198"/>
      <c r="D289" s="199"/>
      <c r="E289" s="199"/>
      <c r="F289" s="200"/>
      <c r="G289" s="211"/>
    </row>
    <row r="290" spans="1:7" ht="13" x14ac:dyDescent="0.3">
      <c r="A290" s="210"/>
      <c r="B290" s="209"/>
      <c r="C290" s="202" t="s">
        <v>526</v>
      </c>
      <c r="D290" s="199"/>
      <c r="E290" s="199"/>
      <c r="F290" s="200"/>
      <c r="G290" s="211"/>
    </row>
    <row r="291" spans="1:7" x14ac:dyDescent="0.25">
      <c r="A291" s="197"/>
      <c r="B291" s="198"/>
      <c r="C291" s="198" t="s">
        <v>527</v>
      </c>
      <c r="D291" s="199"/>
      <c r="E291" s="199"/>
      <c r="F291" s="200"/>
      <c r="G291" s="201"/>
    </row>
    <row r="292" spans="1:7" x14ac:dyDescent="0.25">
      <c r="A292" s="197"/>
      <c r="B292" s="198"/>
      <c r="C292" s="198" t="s">
        <v>543</v>
      </c>
      <c r="D292" s="199"/>
      <c r="E292" s="199"/>
      <c r="F292" s="200"/>
      <c r="G292" s="201"/>
    </row>
    <row r="293" spans="1:7" x14ac:dyDescent="0.25">
      <c r="A293" s="197"/>
      <c r="B293" s="198"/>
      <c r="C293" s="198" t="s">
        <v>544</v>
      </c>
      <c r="D293" s="199"/>
      <c r="E293" s="199"/>
      <c r="F293" s="200"/>
      <c r="G293" s="201"/>
    </row>
    <row r="294" spans="1:7" x14ac:dyDescent="0.25">
      <c r="A294" s="197"/>
      <c r="B294" s="198"/>
      <c r="C294" s="198"/>
      <c r="D294" s="199"/>
      <c r="E294" s="199"/>
      <c r="F294" s="200"/>
      <c r="G294" s="201"/>
    </row>
    <row r="295" spans="1:7" x14ac:dyDescent="0.25">
      <c r="A295" s="197" t="s">
        <v>819</v>
      </c>
      <c r="B295" s="198"/>
      <c r="C295" s="198" t="s">
        <v>533</v>
      </c>
      <c r="D295" s="199"/>
      <c r="E295" s="199"/>
      <c r="F295" s="200"/>
      <c r="G295" s="201"/>
    </row>
    <row r="296" spans="1:7" ht="14.5" x14ac:dyDescent="0.25">
      <c r="A296" s="197"/>
      <c r="B296" s="198"/>
      <c r="C296" s="198" t="s">
        <v>517</v>
      </c>
      <c r="D296" s="199" t="s">
        <v>6</v>
      </c>
      <c r="E296" s="199">
        <v>1</v>
      </c>
      <c r="F296" s="200"/>
      <c r="G296" s="149">
        <f>E296*F296</f>
        <v>0</v>
      </c>
    </row>
    <row r="297" spans="1:7" x14ac:dyDescent="0.25">
      <c r="A297" s="197"/>
      <c r="B297" s="198"/>
      <c r="C297" s="198"/>
      <c r="D297" s="199"/>
      <c r="E297" s="199"/>
      <c r="F297" s="200"/>
      <c r="G297" s="201"/>
    </row>
    <row r="298" spans="1:7" ht="14.5" x14ac:dyDescent="0.25">
      <c r="A298" s="197"/>
      <c r="B298" s="198"/>
      <c r="C298" s="198" t="s">
        <v>518</v>
      </c>
      <c r="D298" s="199" t="s">
        <v>6</v>
      </c>
      <c r="E298" s="199">
        <v>1</v>
      </c>
      <c r="F298" s="200"/>
      <c r="G298" s="149">
        <f>E298*F298</f>
        <v>0</v>
      </c>
    </row>
    <row r="299" spans="1:7" x14ac:dyDescent="0.25">
      <c r="A299" s="197"/>
      <c r="B299" s="198"/>
      <c r="C299" s="198"/>
      <c r="D299" s="199"/>
      <c r="E299" s="199"/>
      <c r="F299" s="200"/>
      <c r="G299" s="201"/>
    </row>
    <row r="300" spans="1:7" ht="14.5" x14ac:dyDescent="0.25">
      <c r="A300" s="197"/>
      <c r="B300" s="198"/>
      <c r="C300" s="198" t="s">
        <v>519</v>
      </c>
      <c r="D300" s="199" t="s">
        <v>6</v>
      </c>
      <c r="E300" s="199">
        <v>1</v>
      </c>
      <c r="F300" s="200"/>
      <c r="G300" s="149">
        <f>E300*F300</f>
        <v>0</v>
      </c>
    </row>
    <row r="301" spans="1:7" x14ac:dyDescent="0.25">
      <c r="A301" s="197"/>
      <c r="B301" s="198"/>
      <c r="C301" s="198"/>
      <c r="D301" s="199"/>
      <c r="E301" s="199"/>
      <c r="F301" s="200"/>
      <c r="G301" s="201"/>
    </row>
    <row r="302" spans="1:7" ht="14.5" x14ac:dyDescent="0.25">
      <c r="A302" s="197"/>
      <c r="B302" s="198"/>
      <c r="C302" s="198" t="s">
        <v>520</v>
      </c>
      <c r="D302" s="199" t="s">
        <v>6</v>
      </c>
      <c r="E302" s="199">
        <v>1</v>
      </c>
      <c r="F302" s="200"/>
      <c r="G302" s="149">
        <f>E302*F302</f>
        <v>0</v>
      </c>
    </row>
    <row r="303" spans="1:7" x14ac:dyDescent="0.25">
      <c r="A303" s="197"/>
      <c r="B303" s="198"/>
      <c r="C303" s="198"/>
      <c r="D303" s="199"/>
      <c r="E303" s="199"/>
      <c r="F303" s="200"/>
      <c r="G303" s="201"/>
    </row>
    <row r="304" spans="1:7" ht="14.5" x14ac:dyDescent="0.25">
      <c r="A304" s="197"/>
      <c r="B304" s="198"/>
      <c r="C304" s="198" t="s">
        <v>521</v>
      </c>
      <c r="D304" s="199" t="s">
        <v>6</v>
      </c>
      <c r="E304" s="199">
        <v>1</v>
      </c>
      <c r="F304" s="200"/>
      <c r="G304" s="149">
        <f>E304*F304</f>
        <v>0</v>
      </c>
    </row>
    <row r="305" spans="1:7" x14ac:dyDescent="0.25">
      <c r="A305" s="197"/>
      <c r="B305" s="198"/>
      <c r="C305" s="198"/>
      <c r="D305" s="199"/>
      <c r="E305" s="199"/>
      <c r="F305" s="200"/>
      <c r="G305" s="201"/>
    </row>
    <row r="306" spans="1:7" ht="14.5" x14ac:dyDescent="0.25">
      <c r="A306" s="197"/>
      <c r="B306" s="198"/>
      <c r="C306" s="198" t="s">
        <v>522</v>
      </c>
      <c r="D306" s="199" t="s">
        <v>6</v>
      </c>
      <c r="E306" s="199">
        <v>1</v>
      </c>
      <c r="F306" s="200"/>
      <c r="G306" s="149">
        <f>E306*F306</f>
        <v>0</v>
      </c>
    </row>
    <row r="307" spans="1:7" x14ac:dyDescent="0.25">
      <c r="A307" s="197"/>
      <c r="B307" s="198"/>
      <c r="C307" s="198"/>
      <c r="D307" s="199"/>
      <c r="E307" s="199"/>
      <c r="F307" s="200"/>
      <c r="G307" s="201"/>
    </row>
    <row r="308" spans="1:7" ht="14.5" x14ac:dyDescent="0.25">
      <c r="A308" s="197"/>
      <c r="B308" s="198"/>
      <c r="C308" s="198" t="s">
        <v>523</v>
      </c>
      <c r="D308" s="199" t="s">
        <v>6</v>
      </c>
      <c r="E308" s="199">
        <v>1</v>
      </c>
      <c r="F308" s="200"/>
      <c r="G308" s="149">
        <f>E308*F308</f>
        <v>0</v>
      </c>
    </row>
    <row r="309" spans="1:7" x14ac:dyDescent="0.25">
      <c r="A309" s="197"/>
      <c r="B309" s="198"/>
      <c r="C309" s="198"/>
      <c r="D309" s="199"/>
      <c r="E309" s="199"/>
      <c r="F309" s="200"/>
      <c r="G309" s="201"/>
    </row>
    <row r="310" spans="1:7" ht="14.5" x14ac:dyDescent="0.25">
      <c r="A310" s="197"/>
      <c r="B310" s="198"/>
      <c r="C310" s="198" t="s">
        <v>524</v>
      </c>
      <c r="D310" s="199" t="s">
        <v>6</v>
      </c>
      <c r="E310" s="199">
        <v>1</v>
      </c>
      <c r="F310" s="200"/>
      <c r="G310" s="149">
        <f>E310*F310</f>
        <v>0</v>
      </c>
    </row>
    <row r="311" spans="1:7" x14ac:dyDescent="0.25">
      <c r="A311" s="197"/>
      <c r="B311" s="198"/>
      <c r="C311" s="198"/>
      <c r="D311" s="199"/>
      <c r="E311" s="199"/>
      <c r="F311" s="200"/>
      <c r="G311" s="201"/>
    </row>
    <row r="312" spans="1:7" ht="14.5" x14ac:dyDescent="0.25">
      <c r="A312" s="197"/>
      <c r="B312" s="198"/>
      <c r="C312" s="198" t="s">
        <v>525</v>
      </c>
      <c r="D312" s="199" t="s">
        <v>6</v>
      </c>
      <c r="E312" s="199">
        <v>1</v>
      </c>
      <c r="F312" s="200"/>
      <c r="G312" s="149">
        <f>E312*F312</f>
        <v>0</v>
      </c>
    </row>
    <row r="313" spans="1:7" x14ac:dyDescent="0.25">
      <c r="A313" s="197"/>
      <c r="B313" s="198"/>
      <c r="C313" s="198"/>
      <c r="D313" s="199"/>
      <c r="E313" s="199"/>
      <c r="F313" s="200"/>
      <c r="G313" s="201"/>
    </row>
    <row r="314" spans="1:7" x14ac:dyDescent="0.25">
      <c r="A314" s="197" t="s">
        <v>820</v>
      </c>
      <c r="B314" s="198"/>
      <c r="C314" s="198" t="s">
        <v>532</v>
      </c>
      <c r="D314" s="199"/>
      <c r="E314" s="199"/>
      <c r="F314" s="200"/>
      <c r="G314" s="201"/>
    </row>
    <row r="315" spans="1:7" ht="14.5" x14ac:dyDescent="0.25">
      <c r="A315" s="197"/>
      <c r="B315" s="198"/>
      <c r="C315" s="198" t="s">
        <v>517</v>
      </c>
      <c r="D315" s="199" t="s">
        <v>6</v>
      </c>
      <c r="E315" s="199">
        <v>1</v>
      </c>
      <c r="F315" s="200"/>
      <c r="G315" s="149">
        <f>E315*F315</f>
        <v>0</v>
      </c>
    </row>
    <row r="316" spans="1:7" x14ac:dyDescent="0.25">
      <c r="A316" s="197"/>
      <c r="B316" s="198"/>
      <c r="C316" s="198"/>
      <c r="D316" s="199"/>
      <c r="E316" s="199"/>
      <c r="F316" s="200"/>
      <c r="G316" s="201"/>
    </row>
    <row r="317" spans="1:7" ht="14.5" x14ac:dyDescent="0.25">
      <c r="A317" s="197"/>
      <c r="B317" s="198"/>
      <c r="C317" s="198" t="s">
        <v>518</v>
      </c>
      <c r="D317" s="199" t="s">
        <v>6</v>
      </c>
      <c r="E317" s="199">
        <v>1</v>
      </c>
      <c r="F317" s="200"/>
      <c r="G317" s="149">
        <f>E317*F317</f>
        <v>0</v>
      </c>
    </row>
    <row r="318" spans="1:7" x14ac:dyDescent="0.25">
      <c r="A318" s="197"/>
      <c r="B318" s="198"/>
      <c r="C318" s="198"/>
      <c r="D318" s="199"/>
      <c r="E318" s="199"/>
      <c r="F318" s="200"/>
      <c r="G318" s="201"/>
    </row>
    <row r="319" spans="1:7" ht="14.5" x14ac:dyDescent="0.25">
      <c r="A319" s="197"/>
      <c r="B319" s="198"/>
      <c r="C319" s="198" t="s">
        <v>519</v>
      </c>
      <c r="D319" s="199" t="s">
        <v>6</v>
      </c>
      <c r="E319" s="199">
        <v>1</v>
      </c>
      <c r="F319" s="200"/>
      <c r="G319" s="149">
        <f>E319*F319</f>
        <v>0</v>
      </c>
    </row>
    <row r="320" spans="1:7" x14ac:dyDescent="0.25">
      <c r="A320" s="197"/>
      <c r="B320" s="198"/>
      <c r="C320" s="198"/>
      <c r="D320" s="199"/>
      <c r="E320" s="199"/>
      <c r="F320" s="200"/>
      <c r="G320" s="201"/>
    </row>
    <row r="321" spans="1:7" ht="14.5" x14ac:dyDescent="0.25">
      <c r="A321" s="197"/>
      <c r="B321" s="198"/>
      <c r="C321" s="198" t="s">
        <v>520</v>
      </c>
      <c r="D321" s="199" t="s">
        <v>6</v>
      </c>
      <c r="E321" s="199">
        <v>1</v>
      </c>
      <c r="F321" s="200"/>
      <c r="G321" s="149">
        <f>E321*F321</f>
        <v>0</v>
      </c>
    </row>
    <row r="322" spans="1:7" x14ac:dyDescent="0.25">
      <c r="A322" s="197"/>
      <c r="B322" s="198"/>
      <c r="C322" s="198"/>
      <c r="D322" s="199"/>
      <c r="E322" s="199"/>
      <c r="F322" s="200"/>
      <c r="G322" s="201"/>
    </row>
    <row r="323" spans="1:7" ht="14.5" x14ac:dyDescent="0.25">
      <c r="A323" s="197"/>
      <c r="B323" s="198"/>
      <c r="C323" s="198" t="s">
        <v>521</v>
      </c>
      <c r="D323" s="199" t="s">
        <v>6</v>
      </c>
      <c r="E323" s="199">
        <v>1</v>
      </c>
      <c r="F323" s="200"/>
      <c r="G323" s="149">
        <f>E323*F323</f>
        <v>0</v>
      </c>
    </row>
    <row r="324" spans="1:7" x14ac:dyDescent="0.25">
      <c r="A324" s="197"/>
      <c r="B324" s="198"/>
      <c r="C324" s="198"/>
      <c r="D324" s="199"/>
      <c r="E324" s="199"/>
      <c r="F324" s="200"/>
      <c r="G324" s="201"/>
    </row>
    <row r="325" spans="1:7" ht="14.5" x14ac:dyDescent="0.25">
      <c r="A325" s="197"/>
      <c r="B325" s="198"/>
      <c r="C325" s="198" t="s">
        <v>522</v>
      </c>
      <c r="D325" s="199" t="s">
        <v>6</v>
      </c>
      <c r="E325" s="199">
        <v>1</v>
      </c>
      <c r="F325" s="200"/>
      <c r="G325" s="149">
        <f>E325*F325</f>
        <v>0</v>
      </c>
    </row>
    <row r="326" spans="1:7" x14ac:dyDescent="0.25">
      <c r="A326" s="197"/>
      <c r="B326" s="198"/>
      <c r="C326" s="198"/>
      <c r="D326" s="199"/>
      <c r="E326" s="199"/>
      <c r="F326" s="200"/>
      <c r="G326" s="201"/>
    </row>
    <row r="327" spans="1:7" ht="14.5" x14ac:dyDescent="0.25">
      <c r="A327" s="197"/>
      <c r="B327" s="198"/>
      <c r="C327" s="198" t="s">
        <v>523</v>
      </c>
      <c r="D327" s="199" t="s">
        <v>6</v>
      </c>
      <c r="E327" s="199">
        <v>1</v>
      </c>
      <c r="F327" s="200"/>
      <c r="G327" s="149">
        <f>E327*F327</f>
        <v>0</v>
      </c>
    </row>
    <row r="328" spans="1:7" x14ac:dyDescent="0.25">
      <c r="A328" s="197"/>
      <c r="B328" s="198"/>
      <c r="C328" s="198"/>
      <c r="D328" s="199"/>
      <c r="E328" s="199"/>
      <c r="F328" s="200"/>
      <c r="G328" s="201"/>
    </row>
    <row r="329" spans="1:7" ht="14.5" x14ac:dyDescent="0.25">
      <c r="A329" s="197"/>
      <c r="B329" s="198"/>
      <c r="C329" s="198" t="s">
        <v>524</v>
      </c>
      <c r="D329" s="199" t="s">
        <v>6</v>
      </c>
      <c r="E329" s="199">
        <v>1</v>
      </c>
      <c r="F329" s="200"/>
      <c r="G329" s="149">
        <f>E329*F329</f>
        <v>0</v>
      </c>
    </row>
    <row r="330" spans="1:7" x14ac:dyDescent="0.25">
      <c r="A330" s="197"/>
      <c r="B330" s="198"/>
      <c r="C330" s="198"/>
      <c r="D330" s="199"/>
      <c r="E330" s="199"/>
      <c r="F330" s="200"/>
      <c r="G330" s="201"/>
    </row>
    <row r="331" spans="1:7" ht="14.5" x14ac:dyDescent="0.25">
      <c r="A331" s="197"/>
      <c r="B331" s="198"/>
      <c r="C331" s="198" t="s">
        <v>525</v>
      </c>
      <c r="D331" s="199" t="s">
        <v>6</v>
      </c>
      <c r="E331" s="199">
        <v>1</v>
      </c>
      <c r="F331" s="200"/>
      <c r="G331" s="149">
        <f>E331*F331</f>
        <v>0</v>
      </c>
    </row>
    <row r="332" spans="1:7" x14ac:dyDescent="0.25">
      <c r="A332" s="266"/>
      <c r="B332" s="74"/>
      <c r="C332" s="74"/>
      <c r="D332" s="70"/>
      <c r="E332" s="70"/>
      <c r="F332" s="108"/>
      <c r="G332" s="267"/>
    </row>
    <row r="333" spans="1:7" x14ac:dyDescent="0.25">
      <c r="A333" s="266"/>
      <c r="B333" s="74"/>
      <c r="C333" s="74"/>
      <c r="D333" s="70"/>
      <c r="E333" s="70"/>
      <c r="F333" s="108"/>
      <c r="G333" s="267"/>
    </row>
    <row r="334" spans="1:7" x14ac:dyDescent="0.25">
      <c r="A334" s="266"/>
      <c r="B334" s="74"/>
      <c r="C334" s="74"/>
      <c r="D334" s="70"/>
      <c r="E334" s="70"/>
      <c r="F334" s="108"/>
      <c r="G334" s="267"/>
    </row>
    <row r="335" spans="1:7" ht="13" thickBot="1" x14ac:dyDescent="0.3">
      <c r="A335" s="266"/>
      <c r="B335" s="74"/>
      <c r="C335" s="74"/>
      <c r="D335" s="70"/>
      <c r="E335" s="70"/>
      <c r="F335" s="108"/>
      <c r="G335" s="267"/>
    </row>
    <row r="336" spans="1:7" ht="14" thickTop="1" thickBot="1" x14ac:dyDescent="0.3">
      <c r="A336" s="25" t="s">
        <v>129</v>
      </c>
      <c r="B336" s="26"/>
      <c r="C336" s="26"/>
      <c r="D336" s="26"/>
      <c r="E336" s="26"/>
      <c r="F336" s="27"/>
      <c r="G336" s="153">
        <f>SUM(G288:G335)</f>
        <v>50000</v>
      </c>
    </row>
    <row r="337" spans="1:7" ht="13.5" thickTop="1" x14ac:dyDescent="0.25">
      <c r="A337" s="61"/>
      <c r="B337" s="175"/>
      <c r="C337" s="175"/>
      <c r="D337" s="175"/>
      <c r="E337" s="175"/>
      <c r="F337" s="176"/>
      <c r="G337" s="177"/>
    </row>
    <row r="338" spans="1:7" ht="13" x14ac:dyDescent="0.3">
      <c r="A338" s="1" t="s">
        <v>812</v>
      </c>
      <c r="B338" s="175"/>
      <c r="C338" s="175"/>
      <c r="D338" s="175"/>
      <c r="E338" s="175"/>
      <c r="F338" s="176"/>
      <c r="G338" s="177"/>
    </row>
    <row r="339" spans="1:7" ht="13" thickBot="1" x14ac:dyDescent="0.3"/>
    <row r="340" spans="1:7" ht="13.5" thickTop="1" x14ac:dyDescent="0.3">
      <c r="A340" s="7" t="s">
        <v>131</v>
      </c>
      <c r="B340" s="8" t="s">
        <v>133</v>
      </c>
      <c r="C340" s="37" t="s">
        <v>135</v>
      </c>
      <c r="D340" s="9" t="s">
        <v>136</v>
      </c>
      <c r="E340" s="9" t="s">
        <v>137</v>
      </c>
      <c r="F340" s="40" t="s">
        <v>138</v>
      </c>
      <c r="G340" s="10" t="s">
        <v>139</v>
      </c>
    </row>
    <row r="341" spans="1:7" ht="13.5" thickBot="1" x14ac:dyDescent="0.35">
      <c r="A341" s="11" t="s">
        <v>132</v>
      </c>
      <c r="B341" s="12" t="s">
        <v>134</v>
      </c>
      <c r="C341" s="13"/>
      <c r="D341" s="14"/>
      <c r="E341" s="15"/>
      <c r="F341" s="98"/>
      <c r="G341" s="41"/>
    </row>
    <row r="342" spans="1:7" ht="13.5" thickTop="1" x14ac:dyDescent="0.3">
      <c r="A342" s="101"/>
      <c r="B342" s="102"/>
      <c r="C342" s="23"/>
      <c r="D342" s="103"/>
      <c r="E342" s="70"/>
      <c r="F342" s="108"/>
      <c r="G342" s="148"/>
    </row>
    <row r="343" spans="1:7" ht="13" x14ac:dyDescent="0.3">
      <c r="A343" s="197"/>
      <c r="B343" s="198"/>
      <c r="C343" s="23" t="s">
        <v>39</v>
      </c>
      <c r="D343" s="199"/>
      <c r="E343" s="199"/>
      <c r="F343" s="200"/>
      <c r="G343" s="201">
        <f>G336</f>
        <v>50000</v>
      </c>
    </row>
    <row r="344" spans="1:7" x14ac:dyDescent="0.25">
      <c r="A344" s="266"/>
      <c r="B344" s="74"/>
      <c r="C344" s="74"/>
      <c r="D344" s="70"/>
      <c r="E344" s="70"/>
      <c r="F344" s="108"/>
      <c r="G344" s="267"/>
    </row>
    <row r="345" spans="1:7" x14ac:dyDescent="0.25">
      <c r="A345" s="197" t="s">
        <v>821</v>
      </c>
      <c r="B345" s="198"/>
      <c r="C345" s="198" t="s">
        <v>529</v>
      </c>
      <c r="D345" s="199"/>
      <c r="E345" s="199"/>
      <c r="F345" s="200"/>
      <c r="G345" s="201"/>
    </row>
    <row r="346" spans="1:7" x14ac:dyDescent="0.25">
      <c r="A346" s="197"/>
      <c r="B346" s="198"/>
      <c r="C346" s="198" t="s">
        <v>531</v>
      </c>
      <c r="D346" s="199"/>
      <c r="E346" s="199"/>
      <c r="F346" s="200"/>
      <c r="G346" s="201"/>
    </row>
    <row r="347" spans="1:7" ht="14.5" x14ac:dyDescent="0.25">
      <c r="A347" s="197"/>
      <c r="B347" s="198"/>
      <c r="C347" s="198" t="s">
        <v>517</v>
      </c>
      <c r="D347" s="199" t="s">
        <v>6</v>
      </c>
      <c r="E347" s="199">
        <v>1</v>
      </c>
      <c r="F347" s="200"/>
      <c r="G347" s="149">
        <f>E347*F347</f>
        <v>0</v>
      </c>
    </row>
    <row r="348" spans="1:7" x14ac:dyDescent="0.25">
      <c r="A348" s="197"/>
      <c r="B348" s="198"/>
      <c r="C348" s="198"/>
      <c r="D348" s="199"/>
      <c r="E348" s="199"/>
      <c r="F348" s="200"/>
      <c r="G348" s="201"/>
    </row>
    <row r="349" spans="1:7" ht="14.5" x14ac:dyDescent="0.25">
      <c r="A349" s="197"/>
      <c r="B349" s="198"/>
      <c r="C349" s="198" t="s">
        <v>518</v>
      </c>
      <c r="D349" s="199" t="s">
        <v>6</v>
      </c>
      <c r="E349" s="199">
        <v>1</v>
      </c>
      <c r="F349" s="200"/>
      <c r="G349" s="149">
        <f>E349*F349</f>
        <v>0</v>
      </c>
    </row>
    <row r="350" spans="1:7" x14ac:dyDescent="0.25">
      <c r="A350" s="197"/>
      <c r="B350" s="198"/>
      <c r="C350" s="198"/>
      <c r="D350" s="199"/>
      <c r="E350" s="199"/>
      <c r="F350" s="200"/>
      <c r="G350" s="201"/>
    </row>
    <row r="351" spans="1:7" ht="14.5" x14ac:dyDescent="0.25">
      <c r="A351" s="197"/>
      <c r="B351" s="198"/>
      <c r="C351" s="198" t="s">
        <v>519</v>
      </c>
      <c r="D351" s="199" t="s">
        <v>6</v>
      </c>
      <c r="E351" s="199">
        <v>1</v>
      </c>
      <c r="F351" s="200"/>
      <c r="G351" s="149">
        <f>E351*F351</f>
        <v>0</v>
      </c>
    </row>
    <row r="352" spans="1:7" x14ac:dyDescent="0.25">
      <c r="A352" s="197"/>
      <c r="B352" s="198"/>
      <c r="C352" s="198"/>
      <c r="D352" s="199"/>
      <c r="E352" s="199"/>
      <c r="F352" s="200"/>
      <c r="G352" s="201"/>
    </row>
    <row r="353" spans="1:7" ht="14.5" x14ac:dyDescent="0.25">
      <c r="A353" s="197"/>
      <c r="B353" s="198"/>
      <c r="C353" s="198" t="s">
        <v>520</v>
      </c>
      <c r="D353" s="199" t="s">
        <v>6</v>
      </c>
      <c r="E353" s="199">
        <v>1</v>
      </c>
      <c r="F353" s="200"/>
      <c r="G353" s="149">
        <f>E353*F353</f>
        <v>0</v>
      </c>
    </row>
    <row r="354" spans="1:7" x14ac:dyDescent="0.25">
      <c r="A354" s="197"/>
      <c r="B354" s="198"/>
      <c r="C354" s="198"/>
      <c r="D354" s="199"/>
      <c r="E354" s="199"/>
      <c r="F354" s="200"/>
      <c r="G354" s="201"/>
    </row>
    <row r="355" spans="1:7" ht="14.5" x14ac:dyDescent="0.25">
      <c r="A355" s="197"/>
      <c r="B355" s="198"/>
      <c r="C355" s="198" t="s">
        <v>521</v>
      </c>
      <c r="D355" s="199" t="s">
        <v>6</v>
      </c>
      <c r="E355" s="199">
        <v>1</v>
      </c>
      <c r="F355" s="200"/>
      <c r="G355" s="149">
        <f>E355*F355</f>
        <v>0</v>
      </c>
    </row>
    <row r="356" spans="1:7" x14ac:dyDescent="0.25">
      <c r="A356" s="197"/>
      <c r="B356" s="198"/>
      <c r="C356" s="198"/>
      <c r="D356" s="199"/>
      <c r="E356" s="199"/>
      <c r="F356" s="200"/>
      <c r="G356" s="201"/>
    </row>
    <row r="357" spans="1:7" ht="14.5" x14ac:dyDescent="0.25">
      <c r="A357" s="197"/>
      <c r="B357" s="198"/>
      <c r="C357" s="198" t="s">
        <v>522</v>
      </c>
      <c r="D357" s="199" t="s">
        <v>6</v>
      </c>
      <c r="E357" s="199">
        <v>1</v>
      </c>
      <c r="F357" s="200"/>
      <c r="G357" s="149">
        <f>E357*F357</f>
        <v>0</v>
      </c>
    </row>
    <row r="358" spans="1:7" x14ac:dyDescent="0.25">
      <c r="A358" s="197"/>
      <c r="B358" s="198"/>
      <c r="C358" s="198"/>
      <c r="D358" s="199"/>
      <c r="E358" s="199"/>
      <c r="F358" s="200"/>
      <c r="G358" s="201"/>
    </row>
    <row r="359" spans="1:7" ht="14.5" x14ac:dyDescent="0.25">
      <c r="A359" s="197"/>
      <c r="B359" s="198"/>
      <c r="C359" s="198" t="s">
        <v>523</v>
      </c>
      <c r="D359" s="199" t="s">
        <v>6</v>
      </c>
      <c r="E359" s="199">
        <v>1</v>
      </c>
      <c r="F359" s="200"/>
      <c r="G359" s="149">
        <f>E359*F359</f>
        <v>0</v>
      </c>
    </row>
    <row r="360" spans="1:7" x14ac:dyDescent="0.25">
      <c r="A360" s="197"/>
      <c r="B360" s="198"/>
      <c r="C360" s="198"/>
      <c r="D360" s="199"/>
      <c r="E360" s="199"/>
      <c r="F360" s="200"/>
      <c r="G360" s="201"/>
    </row>
    <row r="361" spans="1:7" ht="14.5" x14ac:dyDescent="0.25">
      <c r="A361" s="197"/>
      <c r="B361" s="198"/>
      <c r="C361" s="198" t="s">
        <v>524</v>
      </c>
      <c r="D361" s="199" t="s">
        <v>6</v>
      </c>
      <c r="E361" s="199">
        <v>1</v>
      </c>
      <c r="F361" s="200"/>
      <c r="G361" s="149">
        <f>E361*F361</f>
        <v>0</v>
      </c>
    </row>
    <row r="362" spans="1:7" x14ac:dyDescent="0.25">
      <c r="A362" s="197"/>
      <c r="B362" s="198"/>
      <c r="C362" s="198"/>
      <c r="D362" s="199"/>
      <c r="E362" s="199"/>
      <c r="F362" s="200"/>
      <c r="G362" s="201"/>
    </row>
    <row r="363" spans="1:7" ht="14.5" x14ac:dyDescent="0.25">
      <c r="A363" s="197"/>
      <c r="B363" s="198"/>
      <c r="C363" s="198" t="s">
        <v>525</v>
      </c>
      <c r="D363" s="199" t="s">
        <v>6</v>
      </c>
      <c r="E363" s="199">
        <v>1</v>
      </c>
      <c r="F363" s="200"/>
      <c r="G363" s="149">
        <f>E363*F363</f>
        <v>0</v>
      </c>
    </row>
    <row r="364" spans="1:7" x14ac:dyDescent="0.25">
      <c r="A364" s="197"/>
      <c r="B364" s="198"/>
      <c r="C364" s="198"/>
      <c r="D364" s="199"/>
      <c r="E364" s="199"/>
      <c r="F364" s="200"/>
      <c r="G364" s="201"/>
    </row>
    <row r="365" spans="1:7" x14ac:dyDescent="0.25">
      <c r="A365" s="197"/>
      <c r="B365" s="198"/>
      <c r="C365" s="198" t="s">
        <v>545</v>
      </c>
      <c r="D365" s="199"/>
      <c r="E365" s="199"/>
      <c r="F365" s="200"/>
      <c r="G365" s="201"/>
    </row>
    <row r="366" spans="1:7" x14ac:dyDescent="0.25">
      <c r="A366" s="197"/>
      <c r="B366" s="198"/>
      <c r="C366" s="198" t="s">
        <v>547</v>
      </c>
      <c r="D366" s="199"/>
      <c r="E366" s="199"/>
      <c r="F366" s="200"/>
      <c r="G366" s="201"/>
    </row>
    <row r="367" spans="1:7" x14ac:dyDescent="0.25">
      <c r="A367" s="197"/>
      <c r="B367" s="198"/>
      <c r="C367" s="198" t="s">
        <v>546</v>
      </c>
      <c r="D367" s="199"/>
      <c r="E367" s="199"/>
      <c r="F367" s="200"/>
      <c r="G367" s="201"/>
    </row>
    <row r="368" spans="1:7" x14ac:dyDescent="0.25">
      <c r="A368" s="197"/>
      <c r="B368" s="198"/>
      <c r="C368" s="198"/>
      <c r="D368" s="199"/>
      <c r="E368" s="199"/>
      <c r="F368" s="200"/>
      <c r="G368" s="201"/>
    </row>
    <row r="369" spans="1:7" x14ac:dyDescent="0.25">
      <c r="A369" s="197" t="s">
        <v>822</v>
      </c>
      <c r="B369" s="198"/>
      <c r="C369" s="198" t="s">
        <v>535</v>
      </c>
      <c r="D369" s="199"/>
      <c r="E369" s="199"/>
      <c r="F369" s="200"/>
      <c r="G369" s="201"/>
    </row>
    <row r="370" spans="1:7" ht="14.5" x14ac:dyDescent="0.25">
      <c r="A370" s="197"/>
      <c r="B370" s="198"/>
      <c r="C370" s="198" t="s">
        <v>517</v>
      </c>
      <c r="D370" s="199" t="s">
        <v>6</v>
      </c>
      <c r="E370" s="199">
        <v>1</v>
      </c>
      <c r="F370" s="200"/>
      <c r="G370" s="149">
        <f>E370*F370</f>
        <v>0</v>
      </c>
    </row>
    <row r="371" spans="1:7" x14ac:dyDescent="0.25">
      <c r="A371" s="197"/>
      <c r="B371" s="198"/>
      <c r="C371" s="198"/>
      <c r="D371" s="199"/>
      <c r="E371" s="199"/>
      <c r="F371" s="200"/>
      <c r="G371" s="201"/>
    </row>
    <row r="372" spans="1:7" ht="14.5" x14ac:dyDescent="0.25">
      <c r="A372" s="197"/>
      <c r="B372" s="198"/>
      <c r="C372" s="198" t="s">
        <v>518</v>
      </c>
      <c r="D372" s="199" t="s">
        <v>6</v>
      </c>
      <c r="E372" s="199">
        <v>1</v>
      </c>
      <c r="F372" s="200"/>
      <c r="G372" s="149">
        <f>E372*F372</f>
        <v>0</v>
      </c>
    </row>
    <row r="373" spans="1:7" x14ac:dyDescent="0.25">
      <c r="A373" s="197"/>
      <c r="B373" s="198"/>
      <c r="C373" s="198"/>
      <c r="D373" s="199"/>
      <c r="E373" s="199"/>
      <c r="F373" s="200"/>
      <c r="G373" s="201"/>
    </row>
    <row r="374" spans="1:7" ht="14.5" x14ac:dyDescent="0.25">
      <c r="A374" s="197"/>
      <c r="B374" s="198"/>
      <c r="C374" s="198" t="s">
        <v>519</v>
      </c>
      <c r="D374" s="199" t="s">
        <v>6</v>
      </c>
      <c r="E374" s="199">
        <v>1</v>
      </c>
      <c r="F374" s="200"/>
      <c r="G374" s="149">
        <f>E374*F374</f>
        <v>0</v>
      </c>
    </row>
    <row r="375" spans="1:7" x14ac:dyDescent="0.25">
      <c r="A375" s="197"/>
      <c r="B375" s="198"/>
      <c r="C375" s="198"/>
      <c r="D375" s="199"/>
      <c r="E375" s="199"/>
      <c r="F375" s="200"/>
      <c r="G375" s="201"/>
    </row>
    <row r="376" spans="1:7" ht="14.5" x14ac:dyDescent="0.25">
      <c r="A376" s="197"/>
      <c r="B376" s="198"/>
      <c r="C376" s="198" t="s">
        <v>520</v>
      </c>
      <c r="D376" s="199" t="s">
        <v>6</v>
      </c>
      <c r="E376" s="199">
        <v>1</v>
      </c>
      <c r="F376" s="200"/>
      <c r="G376" s="149">
        <f>E376*F376</f>
        <v>0</v>
      </c>
    </row>
    <row r="377" spans="1:7" x14ac:dyDescent="0.25">
      <c r="A377" s="197"/>
      <c r="B377" s="198"/>
      <c r="C377" s="198"/>
      <c r="D377" s="199"/>
      <c r="E377" s="199"/>
      <c r="F377" s="200"/>
      <c r="G377" s="201"/>
    </row>
    <row r="378" spans="1:7" ht="14.5" x14ac:dyDescent="0.25">
      <c r="A378" s="197"/>
      <c r="B378" s="198"/>
      <c r="C378" s="198" t="s">
        <v>521</v>
      </c>
      <c r="D378" s="199" t="s">
        <v>6</v>
      </c>
      <c r="E378" s="199">
        <v>1</v>
      </c>
      <c r="F378" s="200"/>
      <c r="G378" s="149">
        <f>E378*F378</f>
        <v>0</v>
      </c>
    </row>
    <row r="379" spans="1:7" x14ac:dyDescent="0.25">
      <c r="A379" s="197"/>
      <c r="B379" s="198"/>
      <c r="C379" s="198"/>
      <c r="D379" s="199"/>
      <c r="E379" s="199"/>
      <c r="F379" s="200"/>
      <c r="G379" s="201"/>
    </row>
    <row r="380" spans="1:7" ht="14.5" x14ac:dyDescent="0.25">
      <c r="A380" s="197"/>
      <c r="B380" s="198"/>
      <c r="C380" s="198" t="s">
        <v>522</v>
      </c>
      <c r="D380" s="199" t="s">
        <v>6</v>
      </c>
      <c r="E380" s="199">
        <v>1</v>
      </c>
      <c r="F380" s="200"/>
      <c r="G380" s="149">
        <f>E380*F380</f>
        <v>0</v>
      </c>
    </row>
    <row r="381" spans="1:7" x14ac:dyDescent="0.25">
      <c r="A381" s="197"/>
      <c r="B381" s="198"/>
      <c r="C381" s="198"/>
      <c r="D381" s="199"/>
      <c r="E381" s="199"/>
      <c r="F381" s="200"/>
      <c r="G381" s="201"/>
    </row>
    <row r="382" spans="1:7" ht="14.5" x14ac:dyDescent="0.25">
      <c r="A382" s="197"/>
      <c r="B382" s="198"/>
      <c r="C382" s="198" t="s">
        <v>523</v>
      </c>
      <c r="D382" s="199" t="s">
        <v>6</v>
      </c>
      <c r="E382" s="199">
        <v>1</v>
      </c>
      <c r="F382" s="200"/>
      <c r="G382" s="149">
        <f>E382*F382</f>
        <v>0</v>
      </c>
    </row>
    <row r="383" spans="1:7" x14ac:dyDescent="0.25">
      <c r="A383" s="197"/>
      <c r="B383" s="198"/>
      <c r="C383" s="198"/>
      <c r="D383" s="199"/>
      <c r="E383" s="199"/>
      <c r="F383" s="200"/>
      <c r="G383" s="201"/>
    </row>
    <row r="384" spans="1:7" ht="15" x14ac:dyDescent="0.3">
      <c r="A384" s="210"/>
      <c r="B384" s="209"/>
      <c r="C384" s="198" t="s">
        <v>524</v>
      </c>
      <c r="D384" s="199" t="s">
        <v>6</v>
      </c>
      <c r="E384" s="199">
        <v>1</v>
      </c>
      <c r="F384" s="200"/>
      <c r="G384" s="149">
        <f>E384*F384</f>
        <v>0</v>
      </c>
    </row>
    <row r="385" spans="1:7" ht="13" x14ac:dyDescent="0.25">
      <c r="A385" s="212"/>
      <c r="B385" s="213"/>
      <c r="C385" s="213"/>
      <c r="D385" s="213"/>
      <c r="E385" s="213"/>
      <c r="F385" s="214"/>
      <c r="G385" s="215"/>
    </row>
    <row r="386" spans="1:7" ht="14.5" x14ac:dyDescent="0.25">
      <c r="A386" s="197"/>
      <c r="B386" s="213"/>
      <c r="C386" s="198" t="s">
        <v>525</v>
      </c>
      <c r="D386" s="199" t="s">
        <v>6</v>
      </c>
      <c r="E386" s="199">
        <v>1</v>
      </c>
      <c r="F386" s="214"/>
      <c r="G386" s="149">
        <f>E386*F386</f>
        <v>0</v>
      </c>
    </row>
    <row r="387" spans="1:7" ht="13" x14ac:dyDescent="0.25">
      <c r="A387" s="266"/>
      <c r="B387" s="271"/>
      <c r="C387" s="74"/>
      <c r="D387" s="70"/>
      <c r="E387" s="70"/>
      <c r="F387" s="272"/>
      <c r="G387" s="273"/>
    </row>
    <row r="388" spans="1:7" ht="13" x14ac:dyDescent="0.25">
      <c r="A388" s="266"/>
      <c r="B388" s="271"/>
      <c r="C388" s="74"/>
      <c r="D388" s="70"/>
      <c r="E388" s="70"/>
      <c r="F388" s="272"/>
      <c r="G388" s="273"/>
    </row>
    <row r="389" spans="1:7" ht="13" x14ac:dyDescent="0.25">
      <c r="A389" s="266"/>
      <c r="B389" s="271"/>
      <c r="C389" s="74"/>
      <c r="D389" s="70"/>
      <c r="E389" s="70"/>
      <c r="F389" s="272"/>
      <c r="G389" s="273"/>
    </row>
    <row r="390" spans="1:7" ht="13.5" thickBot="1" x14ac:dyDescent="0.3">
      <c r="A390" s="266"/>
      <c r="B390" s="271"/>
      <c r="C390" s="74"/>
      <c r="D390" s="70"/>
      <c r="E390" s="70"/>
      <c r="F390" s="272"/>
      <c r="G390" s="273"/>
    </row>
    <row r="391" spans="1:7" ht="14" thickTop="1" thickBot="1" x14ac:dyDescent="0.3">
      <c r="A391" s="25" t="s">
        <v>129</v>
      </c>
      <c r="B391" s="26"/>
      <c r="C391" s="26"/>
      <c r="D391" s="26"/>
      <c r="E391" s="26"/>
      <c r="F391" s="27"/>
      <c r="G391" s="153">
        <f>SUM(G343:G390)</f>
        <v>50000</v>
      </c>
    </row>
    <row r="392" spans="1:7" ht="13.5" thickTop="1" x14ac:dyDescent="0.25">
      <c r="A392" s="61"/>
      <c r="B392" s="175"/>
      <c r="C392" s="175"/>
      <c r="D392" s="175"/>
      <c r="E392" s="175"/>
      <c r="F392" s="176"/>
      <c r="G392" s="177"/>
    </row>
    <row r="393" spans="1:7" ht="13" x14ac:dyDescent="0.3">
      <c r="A393" s="1" t="s">
        <v>812</v>
      </c>
      <c r="B393" s="175"/>
      <c r="C393" s="175"/>
      <c r="D393" s="175"/>
      <c r="E393" s="175"/>
      <c r="F393" s="176"/>
      <c r="G393" s="177"/>
    </row>
    <row r="394" spans="1:7" ht="13" thickBot="1" x14ac:dyDescent="0.3"/>
    <row r="395" spans="1:7" ht="13.5" thickTop="1" x14ac:dyDescent="0.3">
      <c r="A395" s="7" t="s">
        <v>131</v>
      </c>
      <c r="B395" s="8" t="s">
        <v>133</v>
      </c>
      <c r="C395" s="37" t="s">
        <v>135</v>
      </c>
      <c r="D395" s="9" t="s">
        <v>136</v>
      </c>
      <c r="E395" s="9" t="s">
        <v>137</v>
      </c>
      <c r="F395" s="40" t="s">
        <v>138</v>
      </c>
      <c r="G395" s="10" t="s">
        <v>139</v>
      </c>
    </row>
    <row r="396" spans="1:7" ht="13.5" thickBot="1" x14ac:dyDescent="0.35">
      <c r="A396" s="11" t="s">
        <v>132</v>
      </c>
      <c r="B396" s="12" t="s">
        <v>134</v>
      </c>
      <c r="C396" s="13"/>
      <c r="D396" s="14"/>
      <c r="E396" s="15"/>
      <c r="F396" s="98"/>
      <c r="G396" s="41"/>
    </row>
    <row r="397" spans="1:7" ht="13.5" thickTop="1" x14ac:dyDescent="0.3">
      <c r="A397" s="101"/>
      <c r="B397" s="102"/>
      <c r="C397" s="23"/>
      <c r="D397" s="103"/>
      <c r="E397" s="70"/>
      <c r="F397" s="108"/>
      <c r="G397" s="148"/>
    </row>
    <row r="398" spans="1:7" ht="13" x14ac:dyDescent="0.3">
      <c r="A398" s="197"/>
      <c r="B398" s="198"/>
      <c r="C398" s="23" t="s">
        <v>39</v>
      </c>
      <c r="D398" s="199"/>
      <c r="E398" s="199"/>
      <c r="F398" s="200"/>
      <c r="G398" s="201">
        <f>G391</f>
        <v>50000</v>
      </c>
    </row>
    <row r="399" spans="1:7" ht="13" x14ac:dyDescent="0.25">
      <c r="A399" s="212"/>
      <c r="B399" s="213"/>
      <c r="C399" s="213"/>
      <c r="D399" s="213"/>
      <c r="E399" s="213"/>
      <c r="F399" s="214"/>
      <c r="G399" s="215"/>
    </row>
    <row r="400" spans="1:7" ht="13" x14ac:dyDescent="0.25">
      <c r="A400" s="197" t="s">
        <v>823</v>
      </c>
      <c r="B400" s="213"/>
      <c r="C400" s="198" t="s">
        <v>536</v>
      </c>
      <c r="D400" s="213"/>
      <c r="E400" s="213"/>
      <c r="F400" s="214"/>
      <c r="G400" s="215"/>
    </row>
    <row r="401" spans="1:7" ht="13" x14ac:dyDescent="0.25">
      <c r="A401" s="212"/>
      <c r="B401" s="213"/>
      <c r="C401" s="198" t="s">
        <v>537</v>
      </c>
      <c r="D401" s="213"/>
      <c r="E401" s="213"/>
      <c r="F401" s="214"/>
      <c r="G401" s="215"/>
    </row>
    <row r="402" spans="1:7" ht="13" x14ac:dyDescent="0.25">
      <c r="A402" s="212"/>
      <c r="B402" s="213"/>
      <c r="C402" s="198" t="s">
        <v>538</v>
      </c>
      <c r="D402" s="213"/>
      <c r="E402" s="213"/>
      <c r="F402" s="214"/>
      <c r="G402" s="215"/>
    </row>
    <row r="403" spans="1:7" ht="14.5" x14ac:dyDescent="0.25">
      <c r="A403" s="212"/>
      <c r="B403" s="213"/>
      <c r="C403" s="198" t="s">
        <v>517</v>
      </c>
      <c r="D403" s="199" t="s">
        <v>6</v>
      </c>
      <c r="E403" s="199">
        <v>1</v>
      </c>
      <c r="F403" s="214"/>
      <c r="G403" s="149">
        <f>E403*F403</f>
        <v>0</v>
      </c>
    </row>
    <row r="404" spans="1:7" ht="13" x14ac:dyDescent="0.25">
      <c r="A404" s="212"/>
      <c r="B404" s="213"/>
      <c r="C404" s="198"/>
      <c r="D404" s="199"/>
      <c r="E404" s="199"/>
      <c r="F404" s="214"/>
      <c r="G404" s="215"/>
    </row>
    <row r="405" spans="1:7" ht="14.5" x14ac:dyDescent="0.25">
      <c r="A405" s="212"/>
      <c r="B405" s="213"/>
      <c r="C405" s="198" t="s">
        <v>518</v>
      </c>
      <c r="D405" s="199" t="s">
        <v>6</v>
      </c>
      <c r="E405" s="199">
        <v>1</v>
      </c>
      <c r="F405" s="214"/>
      <c r="G405" s="149">
        <f>E405*F405</f>
        <v>0</v>
      </c>
    </row>
    <row r="406" spans="1:7" ht="13" x14ac:dyDescent="0.25">
      <c r="A406" s="212"/>
      <c r="B406" s="213"/>
      <c r="C406" s="198"/>
      <c r="D406" s="199"/>
      <c r="E406" s="199"/>
      <c r="F406" s="214"/>
      <c r="G406" s="215"/>
    </row>
    <row r="407" spans="1:7" ht="14.5" x14ac:dyDescent="0.25">
      <c r="A407" s="212"/>
      <c r="B407" s="213"/>
      <c r="C407" s="198" t="s">
        <v>519</v>
      </c>
      <c r="D407" s="199" t="s">
        <v>6</v>
      </c>
      <c r="E407" s="199">
        <v>1</v>
      </c>
      <c r="F407" s="214"/>
      <c r="G407" s="149">
        <f>E407*F407</f>
        <v>0</v>
      </c>
    </row>
    <row r="408" spans="1:7" ht="13" x14ac:dyDescent="0.25">
      <c r="A408" s="212"/>
      <c r="B408" s="213"/>
      <c r="C408" s="198"/>
      <c r="D408" s="199"/>
      <c r="E408" s="199"/>
      <c r="F408" s="214"/>
      <c r="G408" s="215"/>
    </row>
    <row r="409" spans="1:7" ht="14.5" x14ac:dyDescent="0.25">
      <c r="A409" s="212"/>
      <c r="B409" s="213"/>
      <c r="C409" s="198" t="s">
        <v>520</v>
      </c>
      <c r="D409" s="199" t="s">
        <v>6</v>
      </c>
      <c r="E409" s="199">
        <v>1</v>
      </c>
      <c r="F409" s="214"/>
      <c r="G409" s="149">
        <f>E409*F409</f>
        <v>0</v>
      </c>
    </row>
    <row r="410" spans="1:7" ht="13" x14ac:dyDescent="0.25">
      <c r="A410" s="212"/>
      <c r="B410" s="213"/>
      <c r="C410" s="198"/>
      <c r="D410" s="199"/>
      <c r="E410" s="199"/>
      <c r="F410" s="214"/>
      <c r="G410" s="215"/>
    </row>
    <row r="411" spans="1:7" ht="14.5" x14ac:dyDescent="0.25">
      <c r="A411" s="212"/>
      <c r="B411" s="213"/>
      <c r="C411" s="198" t="s">
        <v>521</v>
      </c>
      <c r="D411" s="199" t="s">
        <v>6</v>
      </c>
      <c r="E411" s="199">
        <v>1</v>
      </c>
      <c r="F411" s="214"/>
      <c r="G411" s="149">
        <f>E411*F411</f>
        <v>0</v>
      </c>
    </row>
    <row r="412" spans="1:7" ht="13" x14ac:dyDescent="0.25">
      <c r="A412" s="212"/>
      <c r="B412" s="213"/>
      <c r="C412" s="198"/>
      <c r="D412" s="199"/>
      <c r="E412" s="199"/>
      <c r="F412" s="214"/>
      <c r="G412" s="215"/>
    </row>
    <row r="413" spans="1:7" ht="14.5" x14ac:dyDescent="0.25">
      <c r="A413" s="212"/>
      <c r="B413" s="213"/>
      <c r="C413" s="198" t="s">
        <v>522</v>
      </c>
      <c r="D413" s="199" t="s">
        <v>6</v>
      </c>
      <c r="E413" s="199">
        <v>1</v>
      </c>
      <c r="F413" s="214"/>
      <c r="G413" s="149">
        <f>E413*F413</f>
        <v>0</v>
      </c>
    </row>
    <row r="414" spans="1:7" ht="13" x14ac:dyDescent="0.25">
      <c r="A414" s="212"/>
      <c r="B414" s="213"/>
      <c r="C414" s="198"/>
      <c r="D414" s="199"/>
      <c r="E414" s="199"/>
      <c r="F414" s="214"/>
      <c r="G414" s="215"/>
    </row>
    <row r="415" spans="1:7" ht="14.5" x14ac:dyDescent="0.25">
      <c r="A415" s="212"/>
      <c r="B415" s="213"/>
      <c r="C415" s="198" t="s">
        <v>523</v>
      </c>
      <c r="D415" s="199" t="s">
        <v>6</v>
      </c>
      <c r="E415" s="199">
        <v>1</v>
      </c>
      <c r="F415" s="214"/>
      <c r="G415" s="149">
        <f>E415*F415</f>
        <v>0</v>
      </c>
    </row>
    <row r="416" spans="1:7" ht="13" x14ac:dyDescent="0.25">
      <c r="A416" s="212"/>
      <c r="B416" s="213"/>
      <c r="C416" s="198"/>
      <c r="D416" s="199"/>
      <c r="E416" s="199"/>
      <c r="F416" s="214"/>
      <c r="G416" s="215"/>
    </row>
    <row r="417" spans="1:7" ht="14.5" x14ac:dyDescent="0.25">
      <c r="A417" s="212"/>
      <c r="B417" s="213"/>
      <c r="C417" s="198" t="s">
        <v>524</v>
      </c>
      <c r="D417" s="199" t="s">
        <v>6</v>
      </c>
      <c r="E417" s="199">
        <v>1</v>
      </c>
      <c r="F417" s="214"/>
      <c r="G417" s="149">
        <f>E417*F417</f>
        <v>0</v>
      </c>
    </row>
    <row r="418" spans="1:7" ht="13" x14ac:dyDescent="0.25">
      <c r="A418" s="212"/>
      <c r="B418" s="213"/>
      <c r="C418" s="198"/>
      <c r="D418" s="199"/>
      <c r="E418" s="199"/>
      <c r="F418" s="214"/>
      <c r="G418" s="215"/>
    </row>
    <row r="419" spans="1:7" ht="14.5" x14ac:dyDescent="0.25">
      <c r="A419" s="212"/>
      <c r="B419" s="213"/>
      <c r="C419" s="198" t="s">
        <v>525</v>
      </c>
      <c r="D419" s="199" t="s">
        <v>6</v>
      </c>
      <c r="E419" s="199">
        <v>1</v>
      </c>
      <c r="F419" s="214"/>
      <c r="G419" s="149">
        <f>E419*F419</f>
        <v>0</v>
      </c>
    </row>
    <row r="420" spans="1:7" ht="13" x14ac:dyDescent="0.25">
      <c r="A420" s="212"/>
      <c r="B420" s="213"/>
      <c r="C420" s="213"/>
      <c r="D420" s="213"/>
      <c r="E420" s="213"/>
      <c r="F420" s="214"/>
      <c r="G420" s="215"/>
    </row>
    <row r="421" spans="1:7" ht="13" x14ac:dyDescent="0.25">
      <c r="A421" s="212" t="s">
        <v>625</v>
      </c>
      <c r="B421" s="213"/>
      <c r="C421" s="253" t="s">
        <v>729</v>
      </c>
      <c r="D421" s="213"/>
      <c r="E421" s="213"/>
      <c r="F421" s="214"/>
      <c r="G421" s="215"/>
    </row>
    <row r="422" spans="1:7" ht="13" customHeight="1" x14ac:dyDescent="0.25">
      <c r="A422" s="212"/>
      <c r="B422" s="213"/>
      <c r="C422" s="252" t="s">
        <v>728</v>
      </c>
      <c r="D422" s="213"/>
      <c r="E422" s="213"/>
      <c r="F422" s="214"/>
      <c r="G422" s="215"/>
    </row>
    <row r="423" spans="1:7" ht="13" customHeight="1" x14ac:dyDescent="0.25">
      <c r="A423" s="212"/>
      <c r="B423" s="213"/>
      <c r="C423" s="252" t="s">
        <v>743</v>
      </c>
      <c r="D423" s="213"/>
      <c r="E423" s="213"/>
      <c r="F423" s="214"/>
      <c r="G423" s="215"/>
    </row>
    <row r="424" spans="1:7" ht="13" customHeight="1" x14ac:dyDescent="0.25">
      <c r="A424" s="212"/>
      <c r="B424" s="213"/>
      <c r="C424" s="252" t="s">
        <v>744</v>
      </c>
      <c r="D424" s="213"/>
      <c r="E424" s="213"/>
      <c r="F424" s="214"/>
      <c r="G424" s="215"/>
    </row>
    <row r="425" spans="1:7" ht="13" x14ac:dyDescent="0.25">
      <c r="A425" s="212"/>
      <c r="B425" s="213"/>
      <c r="C425" s="252" t="s">
        <v>876</v>
      </c>
      <c r="D425" s="213"/>
      <c r="E425" s="213"/>
      <c r="F425" s="214"/>
      <c r="G425" s="215"/>
    </row>
    <row r="426" spans="1:7" ht="13" x14ac:dyDescent="0.25">
      <c r="A426" s="212"/>
      <c r="B426" s="213"/>
      <c r="C426" s="252" t="s">
        <v>731</v>
      </c>
      <c r="D426" s="239" t="s">
        <v>421</v>
      </c>
      <c r="E426" s="254">
        <v>1</v>
      </c>
      <c r="F426" s="214"/>
      <c r="G426" s="149">
        <f>E426*F426</f>
        <v>0</v>
      </c>
    </row>
    <row r="427" spans="1:7" ht="13" x14ac:dyDescent="0.25">
      <c r="A427" s="212"/>
      <c r="B427" s="213"/>
      <c r="C427" s="213"/>
      <c r="D427" s="213"/>
      <c r="E427" s="213"/>
      <c r="F427" s="214"/>
      <c r="G427" s="215"/>
    </row>
    <row r="428" spans="1:7" ht="13" x14ac:dyDescent="0.25">
      <c r="A428" s="212"/>
      <c r="B428" s="213"/>
      <c r="C428" s="252" t="s">
        <v>732</v>
      </c>
      <c r="D428" s="239" t="s">
        <v>421</v>
      </c>
      <c r="E428" s="254">
        <v>1</v>
      </c>
      <c r="F428" s="214"/>
      <c r="G428" s="149">
        <f>E428*F428</f>
        <v>0</v>
      </c>
    </row>
    <row r="429" spans="1:7" ht="13" x14ac:dyDescent="0.25">
      <c r="A429" s="212"/>
      <c r="B429" s="213"/>
      <c r="C429" s="213"/>
      <c r="D429" s="213"/>
      <c r="E429" s="213"/>
      <c r="F429" s="214"/>
      <c r="G429" s="215"/>
    </row>
    <row r="430" spans="1:7" ht="13" x14ac:dyDescent="0.25">
      <c r="A430" s="212"/>
      <c r="B430" s="213"/>
      <c r="C430" s="252" t="s">
        <v>733</v>
      </c>
      <c r="D430" s="239" t="s">
        <v>421</v>
      </c>
      <c r="E430" s="254">
        <v>1</v>
      </c>
      <c r="F430" s="214"/>
      <c r="G430" s="149">
        <f>E430*F430</f>
        <v>0</v>
      </c>
    </row>
    <row r="431" spans="1:7" ht="13" x14ac:dyDescent="0.25">
      <c r="A431" s="212"/>
      <c r="B431" s="213"/>
      <c r="C431" s="252"/>
      <c r="D431" s="213"/>
      <c r="E431" s="213"/>
      <c r="F431" s="214"/>
      <c r="G431" s="215"/>
    </row>
    <row r="432" spans="1:7" ht="13" x14ac:dyDescent="0.25">
      <c r="A432" s="212"/>
      <c r="B432" s="213"/>
      <c r="C432" s="252" t="s">
        <v>734</v>
      </c>
      <c r="D432" s="239" t="s">
        <v>421</v>
      </c>
      <c r="E432" s="254">
        <v>1</v>
      </c>
      <c r="F432" s="214"/>
      <c r="G432" s="149">
        <f>E432*F432</f>
        <v>0</v>
      </c>
    </row>
    <row r="433" spans="1:7" ht="13" x14ac:dyDescent="0.25">
      <c r="A433" s="212"/>
      <c r="B433" s="213"/>
      <c r="C433" s="213"/>
      <c r="D433" s="213"/>
      <c r="E433" s="213"/>
      <c r="F433" s="214"/>
      <c r="G433" s="215"/>
    </row>
    <row r="434" spans="1:7" ht="13" x14ac:dyDescent="0.25">
      <c r="A434" s="212"/>
      <c r="B434" s="213"/>
      <c r="C434" s="252" t="s">
        <v>735</v>
      </c>
      <c r="D434" s="239" t="s">
        <v>421</v>
      </c>
      <c r="E434" s="254">
        <v>1</v>
      </c>
      <c r="F434" s="214"/>
      <c r="G434" s="149">
        <f>E434*F434</f>
        <v>0</v>
      </c>
    </row>
    <row r="435" spans="1:7" ht="13" x14ac:dyDescent="0.25">
      <c r="A435" s="212"/>
      <c r="B435" s="213"/>
      <c r="C435" s="213"/>
      <c r="D435" s="213"/>
      <c r="E435" s="213"/>
      <c r="F435" s="214"/>
      <c r="G435" s="215"/>
    </row>
    <row r="436" spans="1:7" ht="13" x14ac:dyDescent="0.25">
      <c r="A436" s="212"/>
      <c r="B436" s="213"/>
      <c r="C436" s="252" t="s">
        <v>736</v>
      </c>
      <c r="D436" s="239" t="s">
        <v>421</v>
      </c>
      <c r="E436" s="254">
        <v>1</v>
      </c>
      <c r="F436" s="214"/>
      <c r="G436" s="149">
        <f>E436*F436</f>
        <v>0</v>
      </c>
    </row>
    <row r="437" spans="1:7" ht="13" x14ac:dyDescent="0.25">
      <c r="A437" s="212"/>
      <c r="B437" s="213"/>
      <c r="C437" s="252"/>
      <c r="D437" s="239"/>
      <c r="E437" s="254"/>
      <c r="F437" s="214"/>
      <c r="G437" s="215"/>
    </row>
    <row r="438" spans="1:7" ht="13" customHeight="1" x14ac:dyDescent="0.25">
      <c r="A438" s="212" t="s">
        <v>719</v>
      </c>
      <c r="B438" s="213"/>
      <c r="C438" s="253" t="s">
        <v>730</v>
      </c>
      <c r="D438" s="213"/>
      <c r="E438" s="213"/>
      <c r="F438" s="214"/>
      <c r="G438" s="215"/>
    </row>
    <row r="439" spans="1:7" ht="13" customHeight="1" x14ac:dyDescent="0.25">
      <c r="A439" s="212"/>
      <c r="B439" s="213"/>
      <c r="C439" s="252" t="s">
        <v>754</v>
      </c>
      <c r="D439" s="213"/>
      <c r="E439" s="213"/>
      <c r="F439" s="214"/>
      <c r="G439" s="215"/>
    </row>
    <row r="440" spans="1:7" ht="13" x14ac:dyDescent="0.25">
      <c r="A440" s="212"/>
      <c r="B440" s="213"/>
      <c r="C440" s="252" t="s">
        <v>755</v>
      </c>
      <c r="D440" s="213"/>
      <c r="E440" s="213"/>
      <c r="F440" s="214"/>
      <c r="G440" s="215"/>
    </row>
    <row r="441" spans="1:7" ht="13" x14ac:dyDescent="0.25">
      <c r="A441" s="212"/>
      <c r="B441" s="213"/>
      <c r="C441" s="252" t="s">
        <v>756</v>
      </c>
      <c r="D441" s="213"/>
      <c r="E441" s="213"/>
      <c r="F441" s="214"/>
      <c r="G441" s="215"/>
    </row>
    <row r="442" spans="1:7" ht="11.25" customHeight="1" x14ac:dyDescent="0.25">
      <c r="A442" s="212"/>
      <c r="B442" s="213"/>
      <c r="C442" s="252"/>
      <c r="D442" s="213"/>
      <c r="E442" s="213"/>
      <c r="F442" s="214"/>
      <c r="G442" s="215"/>
    </row>
    <row r="443" spans="1:7" ht="13" customHeight="1" x14ac:dyDescent="0.25">
      <c r="A443" s="255" t="s">
        <v>824</v>
      </c>
      <c r="B443" s="213"/>
      <c r="C443" s="256" t="s">
        <v>752</v>
      </c>
      <c r="D443" s="239"/>
      <c r="E443" s="254"/>
      <c r="F443" s="214"/>
      <c r="G443" s="215"/>
    </row>
    <row r="444" spans="1:7" x14ac:dyDescent="0.25">
      <c r="A444" s="255"/>
      <c r="B444" s="213"/>
      <c r="C444" s="252" t="s">
        <v>746</v>
      </c>
      <c r="D444" s="239" t="s">
        <v>35</v>
      </c>
      <c r="E444" s="254">
        <v>1</v>
      </c>
      <c r="F444" s="214"/>
      <c r="G444" s="149">
        <f>E444*F444</f>
        <v>0</v>
      </c>
    </row>
    <row r="445" spans="1:7" ht="13.5" thickBot="1" x14ac:dyDescent="0.3">
      <c r="A445" s="274"/>
      <c r="B445" s="271"/>
      <c r="C445" s="275"/>
      <c r="D445" s="81"/>
      <c r="E445" s="276"/>
      <c r="F445" s="272"/>
      <c r="G445" s="273"/>
    </row>
    <row r="446" spans="1:7" ht="14" thickTop="1" thickBot="1" x14ac:dyDescent="0.3">
      <c r="A446" s="25" t="s">
        <v>129</v>
      </c>
      <c r="B446" s="26"/>
      <c r="C446" s="26"/>
      <c r="D446" s="26"/>
      <c r="E446" s="26"/>
      <c r="F446" s="27"/>
      <c r="G446" s="153">
        <f>SUM(G398:G445)</f>
        <v>50000</v>
      </c>
    </row>
    <row r="447" spans="1:7" ht="13.5" thickTop="1" x14ac:dyDescent="0.25">
      <c r="A447" s="61"/>
      <c r="B447" s="175"/>
      <c r="C447" s="175"/>
      <c r="D447" s="175"/>
      <c r="E447" s="175"/>
      <c r="F447" s="176"/>
      <c r="G447" s="177"/>
    </row>
    <row r="448" spans="1:7" ht="13" x14ac:dyDescent="0.3">
      <c r="A448" s="1" t="s">
        <v>812</v>
      </c>
      <c r="B448" s="175"/>
      <c r="C448" s="175"/>
      <c r="D448" s="175"/>
      <c r="E448" s="175"/>
      <c r="F448" s="176"/>
      <c r="G448" s="177"/>
    </row>
    <row r="449" spans="1:7" ht="13" thickBot="1" x14ac:dyDescent="0.3"/>
    <row r="450" spans="1:7" ht="13.5" thickTop="1" x14ac:dyDescent="0.3">
      <c r="A450" s="7" t="s">
        <v>131</v>
      </c>
      <c r="B450" s="8" t="s">
        <v>133</v>
      </c>
      <c r="C450" s="37" t="s">
        <v>135</v>
      </c>
      <c r="D450" s="9" t="s">
        <v>136</v>
      </c>
      <c r="E450" s="9" t="s">
        <v>137</v>
      </c>
      <c r="F450" s="40" t="s">
        <v>138</v>
      </c>
      <c r="G450" s="10" t="s">
        <v>139</v>
      </c>
    </row>
    <row r="451" spans="1:7" ht="13.5" thickBot="1" x14ac:dyDescent="0.35">
      <c r="A451" s="11" t="s">
        <v>132</v>
      </c>
      <c r="B451" s="12" t="s">
        <v>134</v>
      </c>
      <c r="C451" s="13"/>
      <c r="D451" s="14"/>
      <c r="E451" s="15"/>
      <c r="F451" s="98"/>
      <c r="G451" s="41"/>
    </row>
    <row r="452" spans="1:7" ht="13.5" thickTop="1" x14ac:dyDescent="0.3">
      <c r="A452" s="101"/>
      <c r="B452" s="102"/>
      <c r="C452" s="23"/>
      <c r="D452" s="103"/>
      <c r="E452" s="70"/>
      <c r="F452" s="108"/>
      <c r="G452" s="148"/>
    </row>
    <row r="453" spans="1:7" ht="13" x14ac:dyDescent="0.3">
      <c r="A453" s="197"/>
      <c r="B453" s="198"/>
      <c r="C453" s="23" t="s">
        <v>39</v>
      </c>
      <c r="D453" s="199"/>
      <c r="E453" s="199"/>
      <c r="F453" s="200"/>
      <c r="G453" s="201">
        <f>G446</f>
        <v>50000</v>
      </c>
    </row>
    <row r="454" spans="1:7" ht="13" x14ac:dyDescent="0.25">
      <c r="A454" s="255"/>
      <c r="B454" s="213"/>
      <c r="C454" s="213"/>
      <c r="D454" s="213"/>
      <c r="E454" s="213"/>
      <c r="F454" s="214"/>
      <c r="G454" s="215"/>
    </row>
    <row r="455" spans="1:7" x14ac:dyDescent="0.25">
      <c r="A455" s="255"/>
      <c r="B455" s="213"/>
      <c r="C455" s="252" t="s">
        <v>747</v>
      </c>
      <c r="D455" s="239" t="s">
        <v>35</v>
      </c>
      <c r="E455" s="254">
        <v>1</v>
      </c>
      <c r="F455" s="214"/>
      <c r="G455" s="149">
        <f>E455*F455</f>
        <v>0</v>
      </c>
    </row>
    <row r="456" spans="1:7" ht="13" x14ac:dyDescent="0.25">
      <c r="A456" s="255"/>
      <c r="B456" s="213"/>
      <c r="C456" s="213"/>
      <c r="D456" s="213"/>
      <c r="E456" s="213"/>
      <c r="F456" s="214"/>
      <c r="G456" s="215"/>
    </row>
    <row r="457" spans="1:7" x14ac:dyDescent="0.25">
      <c r="A457" s="255"/>
      <c r="B457" s="213"/>
      <c r="C457" s="252" t="s">
        <v>748</v>
      </c>
      <c r="D457" s="239" t="s">
        <v>35</v>
      </c>
      <c r="E457" s="254">
        <v>1</v>
      </c>
      <c r="F457" s="214"/>
      <c r="G457" s="149">
        <f>E457*F457</f>
        <v>0</v>
      </c>
    </row>
    <row r="458" spans="1:7" ht="13" x14ac:dyDescent="0.25">
      <c r="A458" s="255"/>
      <c r="B458" s="213"/>
      <c r="C458" s="213"/>
      <c r="D458" s="213"/>
      <c r="E458" s="213"/>
      <c r="F458" s="214"/>
      <c r="G458" s="215"/>
    </row>
    <row r="459" spans="1:7" x14ac:dyDescent="0.25">
      <c r="A459" s="255"/>
      <c r="B459" s="213"/>
      <c r="C459" s="252" t="s">
        <v>749</v>
      </c>
      <c r="D459" s="239" t="s">
        <v>35</v>
      </c>
      <c r="E459" s="254">
        <v>1</v>
      </c>
      <c r="F459" s="214"/>
      <c r="G459" s="149">
        <f>E459*F459</f>
        <v>0</v>
      </c>
    </row>
    <row r="460" spans="1:7" ht="11.25" customHeight="1" x14ac:dyDescent="0.25">
      <c r="A460" s="197"/>
      <c r="B460" s="198"/>
      <c r="C460" s="198"/>
      <c r="D460" s="199"/>
      <c r="E460" s="199"/>
      <c r="F460" s="200"/>
      <c r="G460" s="201"/>
    </row>
    <row r="461" spans="1:7" ht="13" customHeight="1" x14ac:dyDescent="0.25">
      <c r="A461" s="255" t="s">
        <v>825</v>
      </c>
      <c r="B461" s="213"/>
      <c r="C461" s="256" t="s">
        <v>750</v>
      </c>
      <c r="D461" s="239"/>
      <c r="E461" s="254"/>
      <c r="F461" s="214"/>
      <c r="G461" s="215"/>
    </row>
    <row r="462" spans="1:7" ht="13" customHeight="1" x14ac:dyDescent="0.25">
      <c r="A462" s="255"/>
      <c r="B462" s="213"/>
      <c r="C462" s="252" t="s">
        <v>746</v>
      </c>
      <c r="D462" s="239" t="s">
        <v>35</v>
      </c>
      <c r="E462" s="254">
        <v>1</v>
      </c>
      <c r="F462" s="214"/>
      <c r="G462" s="149">
        <f>E462*F462</f>
        <v>0</v>
      </c>
    </row>
    <row r="463" spans="1:7" ht="13" customHeight="1" x14ac:dyDescent="0.25">
      <c r="A463" s="255"/>
      <c r="B463" s="213"/>
      <c r="C463" s="213"/>
      <c r="D463" s="213"/>
      <c r="E463" s="213"/>
      <c r="F463" s="214"/>
      <c r="G463" s="215"/>
    </row>
    <row r="464" spans="1:7" ht="13" customHeight="1" x14ac:dyDescent="0.25">
      <c r="A464" s="255"/>
      <c r="B464" s="213"/>
      <c r="C464" s="252" t="s">
        <v>747</v>
      </c>
      <c r="D464" s="239" t="s">
        <v>35</v>
      </c>
      <c r="E464" s="254">
        <v>1</v>
      </c>
      <c r="F464" s="214"/>
      <c r="G464" s="149">
        <f>E464*F464</f>
        <v>0</v>
      </c>
    </row>
    <row r="465" spans="1:7" ht="13" customHeight="1" x14ac:dyDescent="0.25">
      <c r="A465" s="255"/>
      <c r="B465" s="213"/>
      <c r="C465" s="213"/>
      <c r="D465" s="213"/>
      <c r="E465" s="213"/>
      <c r="F465" s="214"/>
      <c r="G465" s="215"/>
    </row>
    <row r="466" spans="1:7" ht="13" customHeight="1" x14ac:dyDescent="0.25">
      <c r="A466" s="255"/>
      <c r="B466" s="213"/>
      <c r="C466" s="252" t="s">
        <v>748</v>
      </c>
      <c r="D466" s="239" t="s">
        <v>35</v>
      </c>
      <c r="E466" s="254">
        <v>1</v>
      </c>
      <c r="F466" s="214"/>
      <c r="G466" s="149">
        <f>E466*F466</f>
        <v>0</v>
      </c>
    </row>
    <row r="467" spans="1:7" ht="13" customHeight="1" x14ac:dyDescent="0.25">
      <c r="A467" s="255"/>
      <c r="B467" s="213"/>
      <c r="C467" s="213"/>
      <c r="D467" s="213"/>
      <c r="E467" s="213"/>
      <c r="F467" s="214"/>
      <c r="G467" s="215"/>
    </row>
    <row r="468" spans="1:7" ht="13" customHeight="1" x14ac:dyDescent="0.25">
      <c r="A468" s="255"/>
      <c r="B468" s="213"/>
      <c r="C468" s="252" t="s">
        <v>749</v>
      </c>
      <c r="D468" s="239" t="s">
        <v>35</v>
      </c>
      <c r="E468" s="254">
        <v>1</v>
      </c>
      <c r="F468" s="214"/>
      <c r="G468" s="149">
        <f>E468*F468</f>
        <v>0</v>
      </c>
    </row>
    <row r="469" spans="1:7" ht="11.25" customHeight="1" x14ac:dyDescent="0.25">
      <c r="A469" s="212"/>
      <c r="B469" s="213"/>
      <c r="C469" s="252"/>
      <c r="D469" s="213"/>
      <c r="E469" s="213"/>
      <c r="F469" s="214"/>
      <c r="G469" s="215"/>
    </row>
    <row r="470" spans="1:7" ht="13" x14ac:dyDescent="0.25">
      <c r="A470" s="255" t="s">
        <v>826</v>
      </c>
      <c r="B470" s="213"/>
      <c r="C470" s="256" t="s">
        <v>745</v>
      </c>
      <c r="D470" s="213"/>
      <c r="E470" s="213"/>
      <c r="F470" s="214"/>
      <c r="G470" s="215"/>
    </row>
    <row r="471" spans="1:7" ht="13" x14ac:dyDescent="0.25">
      <c r="A471" s="212"/>
      <c r="B471" s="213"/>
      <c r="C471" s="256" t="s">
        <v>751</v>
      </c>
      <c r="D471" s="239"/>
      <c r="E471" s="254"/>
      <c r="F471" s="214"/>
      <c r="G471" s="215"/>
    </row>
    <row r="472" spans="1:7" ht="13" x14ac:dyDescent="0.25">
      <c r="A472" s="212"/>
      <c r="B472" s="213"/>
      <c r="C472" s="252" t="s">
        <v>746</v>
      </c>
      <c r="D472" s="239" t="s">
        <v>35</v>
      </c>
      <c r="E472" s="254">
        <v>1</v>
      </c>
      <c r="F472" s="214"/>
      <c r="G472" s="149">
        <f>E472*F472</f>
        <v>0</v>
      </c>
    </row>
    <row r="473" spans="1:7" ht="13" x14ac:dyDescent="0.25">
      <c r="A473" s="212"/>
      <c r="B473" s="213"/>
      <c r="C473" s="213"/>
      <c r="D473" s="213"/>
      <c r="E473" s="213"/>
      <c r="F473" s="214"/>
      <c r="G473" s="215"/>
    </row>
    <row r="474" spans="1:7" ht="13" x14ac:dyDescent="0.25">
      <c r="A474" s="212"/>
      <c r="B474" s="213"/>
      <c r="C474" s="252" t="s">
        <v>747</v>
      </c>
      <c r="D474" s="239" t="s">
        <v>35</v>
      </c>
      <c r="E474" s="254">
        <v>1</v>
      </c>
      <c r="F474" s="214"/>
      <c r="G474" s="149">
        <f>E474*F474</f>
        <v>0</v>
      </c>
    </row>
    <row r="475" spans="1:7" ht="13" x14ac:dyDescent="0.25">
      <c r="A475" s="212"/>
      <c r="B475" s="213"/>
      <c r="C475" s="213"/>
      <c r="D475" s="213"/>
      <c r="E475" s="213"/>
      <c r="F475" s="214"/>
      <c r="G475" s="215"/>
    </row>
    <row r="476" spans="1:7" ht="13" x14ac:dyDescent="0.25">
      <c r="A476" s="212"/>
      <c r="B476" s="213"/>
      <c r="C476" s="252" t="s">
        <v>748</v>
      </c>
      <c r="D476" s="239" t="s">
        <v>35</v>
      </c>
      <c r="E476" s="254">
        <v>1</v>
      </c>
      <c r="F476" s="214"/>
      <c r="G476" s="149">
        <f>E476*F476</f>
        <v>0</v>
      </c>
    </row>
    <row r="477" spans="1:7" ht="13" x14ac:dyDescent="0.25">
      <c r="A477" s="212"/>
      <c r="B477" s="213"/>
      <c r="C477" s="213"/>
      <c r="D477" s="213"/>
      <c r="E477" s="213"/>
      <c r="F477" s="214"/>
      <c r="G477" s="215"/>
    </row>
    <row r="478" spans="1:7" ht="13" x14ac:dyDescent="0.25">
      <c r="A478" s="212"/>
      <c r="B478" s="213"/>
      <c r="C478" s="252" t="s">
        <v>749</v>
      </c>
      <c r="D478" s="239" t="s">
        <v>35</v>
      </c>
      <c r="E478" s="254">
        <v>1</v>
      </c>
      <c r="F478" s="214"/>
      <c r="G478" s="149">
        <f>E478*F478</f>
        <v>0</v>
      </c>
    </row>
    <row r="479" spans="1:7" ht="11.25" customHeight="1" x14ac:dyDescent="0.25">
      <c r="A479" s="212"/>
      <c r="B479" s="213"/>
      <c r="C479" s="213"/>
      <c r="D479" s="213"/>
      <c r="E479" s="213"/>
      <c r="F479" s="214"/>
      <c r="G479" s="215"/>
    </row>
    <row r="480" spans="1:7" ht="13" x14ac:dyDescent="0.25">
      <c r="A480" s="255" t="s">
        <v>827</v>
      </c>
      <c r="B480" s="213"/>
      <c r="C480" s="256" t="s">
        <v>753</v>
      </c>
      <c r="D480" s="213"/>
      <c r="E480" s="213"/>
      <c r="F480" s="214"/>
      <c r="G480" s="215"/>
    </row>
    <row r="481" spans="1:7" ht="13" x14ac:dyDescent="0.25">
      <c r="A481" s="212"/>
      <c r="B481" s="213"/>
      <c r="C481" s="252" t="s">
        <v>746</v>
      </c>
      <c r="D481" s="239" t="s">
        <v>35</v>
      </c>
      <c r="E481" s="254">
        <v>1</v>
      </c>
      <c r="F481" s="214"/>
      <c r="G481" s="149">
        <f>E481*F481</f>
        <v>0</v>
      </c>
    </row>
    <row r="482" spans="1:7" ht="13" x14ac:dyDescent="0.25">
      <c r="A482" s="212"/>
      <c r="B482" s="213"/>
      <c r="C482" s="213"/>
      <c r="D482" s="213"/>
      <c r="E482" s="213"/>
      <c r="F482" s="214"/>
      <c r="G482" s="215"/>
    </row>
    <row r="483" spans="1:7" ht="13" x14ac:dyDescent="0.25">
      <c r="A483" s="212"/>
      <c r="B483" s="213"/>
      <c r="C483" s="252" t="s">
        <v>747</v>
      </c>
      <c r="D483" s="239" t="s">
        <v>35</v>
      </c>
      <c r="E483" s="254">
        <v>1</v>
      </c>
      <c r="F483" s="214"/>
      <c r="G483" s="149">
        <f>E483*F483</f>
        <v>0</v>
      </c>
    </row>
    <row r="484" spans="1:7" ht="13" x14ac:dyDescent="0.25">
      <c r="A484" s="212"/>
      <c r="B484" s="213"/>
      <c r="C484" s="213"/>
      <c r="D484" s="213"/>
      <c r="E484" s="213"/>
      <c r="F484" s="214"/>
      <c r="G484" s="215"/>
    </row>
    <row r="485" spans="1:7" ht="13" x14ac:dyDescent="0.25">
      <c r="A485" s="212"/>
      <c r="B485" s="213"/>
      <c r="C485" s="252" t="s">
        <v>748</v>
      </c>
      <c r="D485" s="239" t="s">
        <v>35</v>
      </c>
      <c r="E485" s="254">
        <v>1</v>
      </c>
      <c r="F485" s="214"/>
      <c r="G485" s="149">
        <f>E485*F485</f>
        <v>0</v>
      </c>
    </row>
    <row r="486" spans="1:7" ht="13" x14ac:dyDescent="0.25">
      <c r="A486" s="212"/>
      <c r="B486" s="213"/>
      <c r="C486" s="213"/>
      <c r="D486" s="213"/>
      <c r="E486" s="213"/>
      <c r="F486" s="214"/>
      <c r="G486" s="215"/>
    </row>
    <row r="487" spans="1:7" ht="13" x14ac:dyDescent="0.25">
      <c r="A487" s="212"/>
      <c r="B487" s="213"/>
      <c r="C487" s="252" t="s">
        <v>749</v>
      </c>
      <c r="D487" s="239" t="s">
        <v>35</v>
      </c>
      <c r="E487" s="254">
        <v>1</v>
      </c>
      <c r="F487" s="214"/>
      <c r="G487" s="149">
        <f>E487*F487</f>
        <v>0</v>
      </c>
    </row>
    <row r="488" spans="1:7" ht="11.25" customHeight="1" x14ac:dyDescent="0.25">
      <c r="A488" s="212"/>
      <c r="B488" s="213"/>
      <c r="C488" s="252"/>
      <c r="D488" s="239"/>
      <c r="E488" s="254"/>
      <c r="F488" s="214"/>
      <c r="G488" s="215"/>
    </row>
    <row r="489" spans="1:7" ht="13" x14ac:dyDescent="0.25">
      <c r="A489" s="255" t="s">
        <v>828</v>
      </c>
      <c r="B489" s="213"/>
      <c r="C489" s="256" t="s">
        <v>757</v>
      </c>
      <c r="D489" s="239"/>
      <c r="E489" s="254"/>
      <c r="F489" s="214"/>
      <c r="G489" s="215"/>
    </row>
    <row r="490" spans="1:7" ht="13" x14ac:dyDescent="0.25">
      <c r="A490" s="212"/>
      <c r="B490" s="213"/>
      <c r="C490" s="252" t="s">
        <v>872</v>
      </c>
      <c r="D490" s="239" t="s">
        <v>35</v>
      </c>
      <c r="E490" s="254">
        <v>1</v>
      </c>
      <c r="F490" s="214"/>
      <c r="G490" s="149">
        <f>E490*F490</f>
        <v>0</v>
      </c>
    </row>
    <row r="491" spans="1:7" ht="13" x14ac:dyDescent="0.25">
      <c r="A491" s="212"/>
      <c r="B491" s="213"/>
      <c r="C491" s="213"/>
      <c r="D491" s="213"/>
      <c r="E491" s="213"/>
      <c r="F491" s="214"/>
      <c r="G491" s="215"/>
    </row>
    <row r="492" spans="1:7" ht="13" x14ac:dyDescent="0.25">
      <c r="A492" s="212"/>
      <c r="B492" s="213"/>
      <c r="C492" s="252" t="s">
        <v>873</v>
      </c>
      <c r="D492" s="239" t="s">
        <v>35</v>
      </c>
      <c r="E492" s="254">
        <v>1</v>
      </c>
      <c r="F492" s="214"/>
      <c r="G492" s="149">
        <f>E492*F492</f>
        <v>0</v>
      </c>
    </row>
    <row r="493" spans="1:7" ht="13" x14ac:dyDescent="0.25">
      <c r="A493" s="212"/>
      <c r="B493" s="213"/>
      <c r="C493" s="213"/>
      <c r="D493" s="213"/>
      <c r="E493" s="213"/>
      <c r="F493" s="214"/>
      <c r="G493" s="215"/>
    </row>
    <row r="494" spans="1:7" ht="13" x14ac:dyDescent="0.25">
      <c r="A494" s="212"/>
      <c r="B494" s="213"/>
      <c r="C494" s="252" t="s">
        <v>874</v>
      </c>
      <c r="D494" s="239" t="s">
        <v>35</v>
      </c>
      <c r="E494" s="254">
        <v>1</v>
      </c>
      <c r="F494" s="214"/>
      <c r="G494" s="149">
        <f>E494*F494</f>
        <v>0</v>
      </c>
    </row>
    <row r="495" spans="1:7" ht="13" x14ac:dyDescent="0.25">
      <c r="A495" s="212"/>
      <c r="B495" s="213"/>
      <c r="C495" s="213"/>
      <c r="D495" s="213"/>
      <c r="E495" s="213"/>
      <c r="F495" s="214"/>
      <c r="G495" s="215"/>
    </row>
    <row r="496" spans="1:7" ht="13" x14ac:dyDescent="0.25">
      <c r="A496" s="212"/>
      <c r="B496" s="213"/>
      <c r="C496" s="252" t="s">
        <v>875</v>
      </c>
      <c r="D496" s="239" t="s">
        <v>35</v>
      </c>
      <c r="E496" s="254">
        <v>1</v>
      </c>
      <c r="F496" s="214"/>
      <c r="G496" s="149">
        <f>E496*F496</f>
        <v>0</v>
      </c>
    </row>
    <row r="497" spans="1:7" ht="13" x14ac:dyDescent="0.25">
      <c r="A497" s="277"/>
      <c r="B497" s="271"/>
      <c r="C497" s="275"/>
      <c r="D497" s="81"/>
      <c r="E497" s="276"/>
      <c r="F497" s="272"/>
      <c r="G497" s="273"/>
    </row>
    <row r="498" spans="1:7" ht="13" x14ac:dyDescent="0.25">
      <c r="A498" s="277"/>
      <c r="B498" s="271"/>
      <c r="C498" s="278"/>
      <c r="D498" s="81"/>
      <c r="E498" s="276"/>
      <c r="F498" s="272"/>
      <c r="G498" s="273"/>
    </row>
    <row r="499" spans="1:7" ht="13" x14ac:dyDescent="0.25">
      <c r="A499" s="277"/>
      <c r="B499" s="271"/>
      <c r="C499" s="275"/>
      <c r="D499" s="81"/>
      <c r="E499" s="276"/>
      <c r="F499" s="272"/>
      <c r="G499" s="273"/>
    </row>
    <row r="500" spans="1:7" ht="13" x14ac:dyDescent="0.25">
      <c r="A500" s="277"/>
      <c r="B500" s="271"/>
      <c r="C500" s="275"/>
      <c r="D500" s="81"/>
      <c r="E500" s="276"/>
      <c r="F500" s="272"/>
      <c r="G500" s="273"/>
    </row>
    <row r="501" spans="1:7" ht="13.5" thickBot="1" x14ac:dyDescent="0.3">
      <c r="A501" s="277"/>
      <c r="B501" s="271"/>
      <c r="C501" s="275"/>
      <c r="D501" s="81"/>
      <c r="E501" s="276"/>
      <c r="F501" s="272"/>
      <c r="G501" s="273"/>
    </row>
    <row r="502" spans="1:7" ht="14" thickTop="1" thickBot="1" x14ac:dyDescent="0.3">
      <c r="A502" s="25" t="s">
        <v>129</v>
      </c>
      <c r="B502" s="26"/>
      <c r="C502" s="26"/>
      <c r="D502" s="26"/>
      <c r="E502" s="26"/>
      <c r="F502" s="27"/>
      <c r="G502" s="153">
        <f>SUM(G453:G501)</f>
        <v>50000</v>
      </c>
    </row>
    <row r="503" spans="1:7" ht="13.5" thickTop="1" x14ac:dyDescent="0.25">
      <c r="A503" s="61"/>
      <c r="B503" s="175"/>
      <c r="C503" s="175"/>
      <c r="D503" s="175"/>
      <c r="E503" s="175"/>
      <c r="F503" s="176"/>
      <c r="G503" s="177"/>
    </row>
    <row r="504" spans="1:7" ht="13" x14ac:dyDescent="0.3">
      <c r="A504" s="1" t="s">
        <v>812</v>
      </c>
      <c r="B504" s="175"/>
      <c r="C504" s="175"/>
      <c r="D504" s="175"/>
      <c r="E504" s="175"/>
      <c r="F504" s="176"/>
      <c r="G504" s="177"/>
    </row>
    <row r="505" spans="1:7" ht="13" thickBot="1" x14ac:dyDescent="0.3"/>
    <row r="506" spans="1:7" ht="13.5" thickTop="1" x14ac:dyDescent="0.3">
      <c r="A506" s="7" t="s">
        <v>131</v>
      </c>
      <c r="B506" s="8" t="s">
        <v>133</v>
      </c>
      <c r="C506" s="37" t="s">
        <v>135</v>
      </c>
      <c r="D506" s="9" t="s">
        <v>136</v>
      </c>
      <c r="E506" s="9" t="s">
        <v>137</v>
      </c>
      <c r="F506" s="40" t="s">
        <v>138</v>
      </c>
      <c r="G506" s="10" t="s">
        <v>139</v>
      </c>
    </row>
    <row r="507" spans="1:7" ht="13.5" thickBot="1" x14ac:dyDescent="0.35">
      <c r="A507" s="11" t="s">
        <v>132</v>
      </c>
      <c r="B507" s="12" t="s">
        <v>134</v>
      </c>
      <c r="C507" s="13"/>
      <c r="D507" s="14"/>
      <c r="E507" s="15"/>
      <c r="F507" s="98"/>
      <c r="G507" s="41"/>
    </row>
    <row r="508" spans="1:7" ht="13.5" thickTop="1" x14ac:dyDescent="0.3">
      <c r="A508" s="101"/>
      <c r="B508" s="102"/>
      <c r="C508" s="23"/>
      <c r="D508" s="103"/>
      <c r="E508" s="70"/>
      <c r="F508" s="108"/>
      <c r="G508" s="148"/>
    </row>
    <row r="509" spans="1:7" ht="13" x14ac:dyDescent="0.3">
      <c r="A509" s="197"/>
      <c r="B509" s="198"/>
      <c r="C509" s="23" t="s">
        <v>39</v>
      </c>
      <c r="D509" s="199"/>
      <c r="E509" s="199"/>
      <c r="F509" s="200"/>
      <c r="G509" s="201">
        <f>G502</f>
        <v>50000</v>
      </c>
    </row>
    <row r="510" spans="1:7" ht="13" x14ac:dyDescent="0.25">
      <c r="A510" s="277"/>
      <c r="B510" s="271"/>
      <c r="C510" s="275"/>
      <c r="D510" s="81"/>
      <c r="E510" s="276"/>
      <c r="F510" s="272"/>
      <c r="G510" s="273"/>
    </row>
    <row r="511" spans="1:7" ht="13" x14ac:dyDescent="0.25">
      <c r="A511" s="277" t="s">
        <v>863</v>
      </c>
      <c r="B511" s="271"/>
      <c r="C511" s="278" t="s">
        <v>864</v>
      </c>
      <c r="D511" s="81"/>
      <c r="E511" s="276"/>
      <c r="F511" s="272"/>
      <c r="G511" s="273"/>
    </row>
    <row r="512" spans="1:7" ht="13" x14ac:dyDescent="0.25">
      <c r="A512" s="277"/>
      <c r="B512" s="271"/>
      <c r="C512" s="275" t="s">
        <v>865</v>
      </c>
      <c r="D512" s="81"/>
      <c r="E512" s="276"/>
      <c r="F512" s="272"/>
      <c r="G512" s="273"/>
    </row>
    <row r="513" spans="1:7" ht="13" x14ac:dyDescent="0.25">
      <c r="A513" s="277"/>
      <c r="B513" s="271"/>
      <c r="C513" s="275" t="s">
        <v>866</v>
      </c>
      <c r="D513" s="81"/>
      <c r="E513" s="276"/>
      <c r="F513" s="272"/>
      <c r="G513" s="273"/>
    </row>
    <row r="514" spans="1:7" ht="13" x14ac:dyDescent="0.25">
      <c r="A514" s="277"/>
      <c r="B514" s="271"/>
      <c r="C514" s="275" t="s">
        <v>867</v>
      </c>
      <c r="D514" s="81"/>
      <c r="E514" s="276"/>
      <c r="F514" s="272"/>
      <c r="G514" s="273"/>
    </row>
    <row r="515" spans="1:7" ht="13" x14ac:dyDescent="0.25">
      <c r="A515" s="277"/>
      <c r="B515" s="271"/>
      <c r="C515" s="275" t="s">
        <v>868</v>
      </c>
      <c r="D515" s="239" t="s">
        <v>35</v>
      </c>
      <c r="E515" s="254">
        <v>1</v>
      </c>
      <c r="F515" s="214"/>
      <c r="G515" s="149">
        <f>E515*F515</f>
        <v>0</v>
      </c>
    </row>
    <row r="516" spans="1:7" ht="13" x14ac:dyDescent="0.25">
      <c r="A516" s="277"/>
      <c r="B516" s="271"/>
      <c r="C516" s="275"/>
      <c r="D516" s="81"/>
      <c r="E516" s="276"/>
      <c r="F516" s="272"/>
      <c r="G516" s="273"/>
    </row>
    <row r="517" spans="1:7" ht="13" x14ac:dyDescent="0.25">
      <c r="A517" s="277"/>
      <c r="B517" s="271"/>
      <c r="C517" s="275" t="s">
        <v>869</v>
      </c>
      <c r="D517" s="239" t="s">
        <v>35</v>
      </c>
      <c r="E517" s="254">
        <v>1</v>
      </c>
      <c r="F517" s="214"/>
      <c r="G517" s="149">
        <f>E517*F517</f>
        <v>0</v>
      </c>
    </row>
    <row r="518" spans="1:7" ht="13" x14ac:dyDescent="0.25">
      <c r="A518" s="277"/>
      <c r="B518" s="271"/>
      <c r="C518" s="275"/>
      <c r="D518" s="81"/>
      <c r="E518" s="276"/>
      <c r="F518" s="272"/>
      <c r="G518" s="273"/>
    </row>
    <row r="519" spans="1:7" ht="13" x14ac:dyDescent="0.25">
      <c r="A519" s="277"/>
      <c r="B519" s="271"/>
      <c r="C519" s="275" t="s">
        <v>870</v>
      </c>
      <c r="D519" s="239" t="s">
        <v>35</v>
      </c>
      <c r="E519" s="254">
        <v>1</v>
      </c>
      <c r="F519" s="214"/>
      <c r="G519" s="149">
        <f>E519*F519</f>
        <v>0</v>
      </c>
    </row>
    <row r="520" spans="1:7" ht="13" x14ac:dyDescent="0.25">
      <c r="A520" s="277"/>
      <c r="B520" s="271"/>
      <c r="C520" s="275"/>
      <c r="D520" s="81"/>
      <c r="E520" s="276"/>
      <c r="F520" s="272"/>
      <c r="G520" s="273"/>
    </row>
    <row r="521" spans="1:7" ht="13" x14ac:dyDescent="0.25">
      <c r="A521" s="277"/>
      <c r="B521" s="271"/>
      <c r="C521" s="275" t="s">
        <v>871</v>
      </c>
      <c r="D521" s="239" t="s">
        <v>35</v>
      </c>
      <c r="E521" s="254">
        <v>1</v>
      </c>
      <c r="F521" s="214"/>
      <c r="G521" s="149">
        <f>E521*F521</f>
        <v>0</v>
      </c>
    </row>
    <row r="522" spans="1:7" ht="13" x14ac:dyDescent="0.25">
      <c r="A522" s="277"/>
      <c r="B522" s="271"/>
      <c r="C522" s="275"/>
      <c r="D522" s="81"/>
      <c r="E522" s="276"/>
      <c r="F522" s="272"/>
      <c r="G522" s="273"/>
    </row>
    <row r="523" spans="1:7" ht="13" x14ac:dyDescent="0.3">
      <c r="A523" s="277" t="s">
        <v>946</v>
      </c>
      <c r="B523" s="275"/>
      <c r="C523" s="281" t="s">
        <v>947</v>
      </c>
      <c r="D523" s="282"/>
      <c r="E523" s="70"/>
      <c r="F523" s="283"/>
      <c r="G523" s="148"/>
    </row>
    <row r="524" spans="1:7" ht="13" x14ac:dyDescent="0.25">
      <c r="A524" s="277"/>
      <c r="B524" s="275"/>
      <c r="C524" s="275" t="s">
        <v>948</v>
      </c>
      <c r="D524" s="282"/>
      <c r="E524" s="70"/>
      <c r="F524" s="283"/>
      <c r="G524" s="148"/>
    </row>
    <row r="525" spans="1:7" ht="13" x14ac:dyDescent="0.25">
      <c r="A525" s="277"/>
      <c r="B525" s="275"/>
      <c r="C525" s="222" t="s">
        <v>949</v>
      </c>
      <c r="D525" s="282"/>
      <c r="E525" s="70"/>
      <c r="F525" s="283"/>
      <c r="G525" s="148"/>
    </row>
    <row r="526" spans="1:7" ht="13" x14ac:dyDescent="0.25">
      <c r="A526" s="277"/>
      <c r="B526" s="275"/>
      <c r="C526" s="275" t="s">
        <v>950</v>
      </c>
      <c r="D526" s="282"/>
      <c r="E526" s="70"/>
      <c r="F526" s="283"/>
      <c r="G526" s="148"/>
    </row>
    <row r="527" spans="1:7" ht="13" x14ac:dyDescent="0.25">
      <c r="A527" s="277"/>
      <c r="B527" s="275"/>
      <c r="C527" s="275" t="s">
        <v>951</v>
      </c>
      <c r="D527" s="81" t="s">
        <v>35</v>
      </c>
      <c r="E527" s="81">
        <v>1</v>
      </c>
      <c r="F527" s="283"/>
      <c r="G527" s="149">
        <f>E527*F527</f>
        <v>0</v>
      </c>
    </row>
    <row r="528" spans="1:7" ht="13" x14ac:dyDescent="0.25">
      <c r="A528" s="277"/>
      <c r="B528" s="275"/>
      <c r="D528" s="81"/>
      <c r="E528" s="81"/>
      <c r="F528" s="283"/>
      <c r="G528" s="148"/>
    </row>
    <row r="529" spans="1:7" ht="13" x14ac:dyDescent="0.25">
      <c r="A529" s="277"/>
      <c r="B529" s="275"/>
      <c r="C529" s="275" t="s">
        <v>952</v>
      </c>
      <c r="D529" s="282"/>
      <c r="E529" s="70"/>
      <c r="F529" s="283"/>
      <c r="G529" s="148"/>
    </row>
    <row r="530" spans="1:7" ht="13" x14ac:dyDescent="0.25">
      <c r="A530" s="277"/>
      <c r="B530" s="275"/>
      <c r="C530" s="275" t="s">
        <v>953</v>
      </c>
      <c r="D530" s="81" t="s">
        <v>35</v>
      </c>
      <c r="E530" s="81">
        <v>1</v>
      </c>
      <c r="F530" s="283"/>
      <c r="G530" s="149">
        <f>E530*F530</f>
        <v>0</v>
      </c>
    </row>
    <row r="531" spans="1:7" ht="13" x14ac:dyDescent="0.25">
      <c r="A531" s="277"/>
      <c r="B531" s="275"/>
      <c r="C531" s="275"/>
      <c r="D531" s="81"/>
      <c r="E531" s="81"/>
      <c r="F531" s="283"/>
      <c r="G531" s="273"/>
    </row>
    <row r="532" spans="1:7" ht="13" x14ac:dyDescent="0.25">
      <c r="A532" s="277"/>
      <c r="B532" s="275"/>
      <c r="C532" s="275" t="s">
        <v>954</v>
      </c>
      <c r="D532" s="81"/>
      <c r="E532" s="81"/>
      <c r="F532" s="283"/>
      <c r="G532" s="273"/>
    </row>
    <row r="533" spans="1:7" ht="13" x14ac:dyDescent="0.25">
      <c r="A533" s="277"/>
      <c r="B533" s="275"/>
      <c r="C533" s="275" t="s">
        <v>955</v>
      </c>
      <c r="D533" s="81" t="s">
        <v>35</v>
      </c>
      <c r="E533" s="81">
        <v>1</v>
      </c>
      <c r="F533" s="283"/>
      <c r="G533" s="149">
        <f>E533*F533</f>
        <v>0</v>
      </c>
    </row>
    <row r="534" spans="1:7" ht="13" x14ac:dyDescent="0.25">
      <c r="A534" s="277"/>
      <c r="B534" s="275"/>
      <c r="C534" s="275"/>
      <c r="D534" s="81"/>
      <c r="E534" s="81"/>
      <c r="F534" s="283"/>
      <c r="G534" s="273"/>
    </row>
    <row r="535" spans="1:7" ht="13" x14ac:dyDescent="0.25">
      <c r="A535" s="277"/>
      <c r="B535" s="275"/>
      <c r="C535" s="275" t="s">
        <v>956</v>
      </c>
      <c r="D535" s="81"/>
      <c r="E535" s="81"/>
      <c r="F535" s="283"/>
      <c r="G535" s="273"/>
    </row>
    <row r="536" spans="1:7" ht="13" x14ac:dyDescent="0.25">
      <c r="A536" s="277"/>
      <c r="B536" s="275"/>
      <c r="C536" s="275" t="s">
        <v>957</v>
      </c>
      <c r="D536" s="81" t="s">
        <v>35</v>
      </c>
      <c r="E536" s="81">
        <v>1</v>
      </c>
      <c r="F536" s="283"/>
      <c r="G536" s="149">
        <f>E536*F536</f>
        <v>0</v>
      </c>
    </row>
    <row r="537" spans="1:7" ht="13" x14ac:dyDescent="0.25">
      <c r="A537" s="277"/>
      <c r="B537" s="275"/>
      <c r="C537" s="275"/>
      <c r="D537" s="81"/>
      <c r="E537" s="81"/>
      <c r="F537" s="283"/>
      <c r="G537" s="273"/>
    </row>
    <row r="538" spans="1:7" ht="13" x14ac:dyDescent="0.25">
      <c r="A538" s="277"/>
      <c r="B538" s="275"/>
      <c r="C538" s="275" t="s">
        <v>958</v>
      </c>
      <c r="D538" s="81"/>
      <c r="E538" s="81"/>
      <c r="F538" s="283"/>
      <c r="G538" s="273"/>
    </row>
    <row r="539" spans="1:7" ht="13" x14ac:dyDescent="0.25">
      <c r="A539" s="277"/>
      <c r="B539" s="275"/>
      <c r="C539" s="275" t="s">
        <v>959</v>
      </c>
      <c r="D539" s="81" t="s">
        <v>35</v>
      </c>
      <c r="E539" s="81">
        <v>1</v>
      </c>
      <c r="F539" s="283"/>
      <c r="G539" s="149">
        <f>E539*F539</f>
        <v>0</v>
      </c>
    </row>
    <row r="540" spans="1:7" ht="13" x14ac:dyDescent="0.25">
      <c r="A540" s="277"/>
      <c r="B540" s="271"/>
      <c r="C540" s="275"/>
      <c r="D540" s="81"/>
      <c r="E540" s="276"/>
      <c r="F540" s="272"/>
      <c r="G540" s="273"/>
    </row>
    <row r="541" spans="1:7" ht="13" x14ac:dyDescent="0.25">
      <c r="A541" s="277"/>
      <c r="B541" s="271"/>
      <c r="C541" s="275"/>
      <c r="D541" s="81"/>
      <c r="E541" s="276"/>
      <c r="F541" s="272"/>
      <c r="G541" s="273"/>
    </row>
    <row r="542" spans="1:7" ht="13" x14ac:dyDescent="0.25">
      <c r="A542" s="277"/>
      <c r="B542" s="271"/>
      <c r="C542" s="275"/>
      <c r="D542" s="81"/>
      <c r="E542" s="276"/>
      <c r="F542" s="272"/>
      <c r="G542" s="273"/>
    </row>
    <row r="543" spans="1:7" ht="13" x14ac:dyDescent="0.25">
      <c r="A543" s="277"/>
      <c r="B543" s="271"/>
      <c r="C543" s="275"/>
      <c r="D543" s="81"/>
      <c r="E543" s="276"/>
      <c r="F543" s="272"/>
      <c r="G543" s="273"/>
    </row>
    <row r="544" spans="1:7" ht="13" x14ac:dyDescent="0.25">
      <c r="A544" s="277"/>
      <c r="B544" s="271"/>
      <c r="C544" s="275"/>
      <c r="D544" s="81"/>
      <c r="E544" s="276"/>
      <c r="F544" s="272"/>
      <c r="G544" s="273"/>
    </row>
    <row r="545" spans="1:7" ht="13" x14ac:dyDescent="0.25">
      <c r="A545" s="277"/>
      <c r="B545" s="271"/>
      <c r="C545" s="275"/>
      <c r="D545" s="81"/>
      <c r="E545" s="276"/>
      <c r="F545" s="272"/>
      <c r="G545" s="273"/>
    </row>
    <row r="546" spans="1:7" ht="13" x14ac:dyDescent="0.25">
      <c r="A546" s="277"/>
      <c r="B546" s="271"/>
      <c r="C546" s="275"/>
      <c r="D546" s="81"/>
      <c r="E546" s="276"/>
      <c r="F546" s="272"/>
      <c r="G546" s="273"/>
    </row>
    <row r="547" spans="1:7" ht="13" x14ac:dyDescent="0.25">
      <c r="A547" s="277"/>
      <c r="B547" s="271"/>
      <c r="C547" s="275"/>
      <c r="D547" s="81"/>
      <c r="E547" s="276"/>
      <c r="F547" s="272"/>
      <c r="G547" s="273"/>
    </row>
    <row r="548" spans="1:7" ht="13" x14ac:dyDescent="0.25">
      <c r="A548" s="277"/>
      <c r="B548" s="271"/>
      <c r="C548" s="275"/>
      <c r="D548" s="81"/>
      <c r="E548" s="276"/>
      <c r="F548" s="272"/>
      <c r="G548" s="273"/>
    </row>
    <row r="549" spans="1:7" ht="13" x14ac:dyDescent="0.25">
      <c r="A549" s="277"/>
      <c r="B549" s="271"/>
      <c r="C549" s="275"/>
      <c r="D549" s="81"/>
      <c r="E549" s="276"/>
      <c r="F549" s="272"/>
      <c r="G549" s="273"/>
    </row>
    <row r="550" spans="1:7" ht="13" x14ac:dyDescent="0.25">
      <c r="A550" s="277"/>
      <c r="B550" s="271"/>
      <c r="C550" s="275"/>
      <c r="D550" s="81"/>
      <c r="E550" s="276"/>
      <c r="F550" s="272"/>
      <c r="G550" s="273"/>
    </row>
    <row r="551" spans="1:7" ht="13" x14ac:dyDescent="0.25">
      <c r="A551" s="277"/>
      <c r="B551" s="271"/>
      <c r="C551" s="275"/>
      <c r="D551" s="81"/>
      <c r="E551" s="276"/>
      <c r="F551" s="272"/>
      <c r="G551" s="273"/>
    </row>
    <row r="552" spans="1:7" ht="13" x14ac:dyDescent="0.25">
      <c r="A552" s="277"/>
      <c r="B552" s="271"/>
      <c r="C552" s="275"/>
      <c r="D552" s="81"/>
      <c r="E552" s="276"/>
      <c r="F552" s="272"/>
      <c r="G552" s="273"/>
    </row>
    <row r="553" spans="1:7" ht="13" x14ac:dyDescent="0.25">
      <c r="A553" s="277"/>
      <c r="B553" s="271"/>
      <c r="C553" s="275"/>
      <c r="D553" s="81"/>
      <c r="E553" s="276"/>
      <c r="F553" s="272"/>
      <c r="G553" s="273"/>
    </row>
    <row r="554" spans="1:7" ht="13" x14ac:dyDescent="0.25">
      <c r="A554" s="277"/>
      <c r="B554" s="271"/>
      <c r="C554" s="275"/>
      <c r="D554" s="81"/>
      <c r="E554" s="276"/>
      <c r="F554" s="272"/>
      <c r="G554" s="273"/>
    </row>
    <row r="555" spans="1:7" ht="13.5" thickBot="1" x14ac:dyDescent="0.3">
      <c r="A555" s="212"/>
      <c r="B555" s="213"/>
      <c r="C555" s="213"/>
      <c r="D555" s="213"/>
      <c r="E555" s="213"/>
      <c r="F555" s="214"/>
      <c r="G555" s="215"/>
    </row>
    <row r="556" spans="1:7" ht="14" thickTop="1" thickBot="1" x14ac:dyDescent="0.3">
      <c r="A556" s="38" t="s">
        <v>671</v>
      </c>
      <c r="B556" s="26"/>
      <c r="C556" s="26"/>
      <c r="D556" s="26"/>
      <c r="E556" s="26"/>
      <c r="F556" s="27"/>
      <c r="G556" s="153">
        <f>SUM(G509:G555)</f>
        <v>50000</v>
      </c>
    </row>
    <row r="557" spans="1:7" ht="13" thickTop="1" x14ac:dyDescent="0.25"/>
  </sheetData>
  <phoneticPr fontId="17" type="noConversion"/>
  <pageMargins left="0.59055118110236227" right="0.39370078740157483" top="0.78740157480314965" bottom="0.78740157480314965" header="0.31496062992125984" footer="0.31496062992125984"/>
  <pageSetup paperSize="9" firstPageNumber="45" orientation="portrait" useFirstPageNumber="1" r:id="rId1"/>
  <headerFooter>
    <oddHeader>&amp;LA 3-Year Framework Agreement for the Drilling, Testing and Equipping of Boreholes,
for the Limpopo Department of Agriculture and Rural Development&amp;RBid No: ACDP 24/01</oddHeader>
    <oddFooter>&amp;LContract
Part C2: Pricing Data&amp;CC&amp;Pof C122&amp;RC2.2
Bills of Quantities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79B7-EE41-408A-9C31-975D863BCF80}">
  <dimension ref="A1:G814"/>
  <sheetViews>
    <sheetView view="pageLayout" topLeftCell="A571" zoomScale="140" zoomScaleNormal="100" zoomScalePageLayoutView="140" workbookViewId="0">
      <selection activeCell="E325" sqref="E325"/>
    </sheetView>
  </sheetViews>
  <sheetFormatPr defaultColWidth="9.08984375" defaultRowHeight="12.5" x14ac:dyDescent="0.25"/>
  <cols>
    <col min="1" max="1" width="8" style="94" customWidth="1"/>
    <col min="2" max="2" width="10.453125" style="64" bestFit="1" customWidth="1"/>
    <col min="3" max="3" width="38.6328125" style="64" customWidth="1"/>
    <col min="4" max="4" width="6" style="65" bestFit="1" customWidth="1"/>
    <col min="5" max="5" width="7.90625" style="65" customWidth="1"/>
    <col min="6" max="6" width="8.36328125" style="76" customWidth="1"/>
    <col min="7" max="7" width="12.6328125" style="111" customWidth="1"/>
    <col min="8" max="16384" width="9.08984375" style="99"/>
  </cols>
  <sheetData>
    <row r="1" spans="1:7" ht="13" x14ac:dyDescent="0.3">
      <c r="A1" s="1"/>
      <c r="B1" s="3"/>
      <c r="G1" s="65"/>
    </row>
    <row r="2" spans="1:7" ht="13" x14ac:dyDescent="0.3">
      <c r="A2" s="1" t="s">
        <v>896</v>
      </c>
      <c r="B2" s="3"/>
      <c r="C2" s="1"/>
      <c r="G2" s="65"/>
    </row>
    <row r="3" spans="1:7" ht="13.5" thickBot="1" x14ac:dyDescent="0.35">
      <c r="A3" s="5"/>
      <c r="B3" s="6"/>
      <c r="C3" s="5"/>
      <c r="D3" s="68"/>
      <c r="E3" s="68"/>
      <c r="F3" s="77"/>
      <c r="G3" s="100"/>
    </row>
    <row r="4" spans="1:7" ht="13.5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thickTop="1" x14ac:dyDescent="0.3">
      <c r="A6" s="101"/>
      <c r="B6" s="102"/>
      <c r="C6" s="1"/>
      <c r="D6" s="103"/>
      <c r="E6" s="70"/>
      <c r="F6" s="108"/>
      <c r="G6" s="148"/>
    </row>
    <row r="7" spans="1:7" ht="13" x14ac:dyDescent="0.3">
      <c r="A7" s="87">
        <v>6</v>
      </c>
      <c r="B7" s="102" t="s">
        <v>410</v>
      </c>
      <c r="C7" s="1" t="s">
        <v>551</v>
      </c>
      <c r="D7" s="70"/>
      <c r="E7" s="70"/>
      <c r="F7" s="108"/>
      <c r="G7" s="148"/>
    </row>
    <row r="8" spans="1:7" ht="13" x14ac:dyDescent="0.3">
      <c r="A8" s="86"/>
      <c r="B8" s="102"/>
      <c r="D8" s="70"/>
      <c r="E8" s="104"/>
      <c r="F8" s="73"/>
      <c r="G8" s="149"/>
    </row>
    <row r="9" spans="1:7" ht="13" x14ac:dyDescent="0.3">
      <c r="A9" s="86"/>
      <c r="B9" s="102" t="s">
        <v>3</v>
      </c>
      <c r="C9" s="189" t="s">
        <v>402</v>
      </c>
      <c r="D9" s="70"/>
      <c r="E9" s="85"/>
      <c r="F9" s="73"/>
      <c r="G9" s="149"/>
    </row>
    <row r="10" spans="1:7" x14ac:dyDescent="0.25">
      <c r="A10" s="86" t="s">
        <v>202</v>
      </c>
      <c r="B10" s="70" t="s">
        <v>5</v>
      </c>
      <c r="C10" s="188" t="s">
        <v>553</v>
      </c>
      <c r="D10" s="70" t="s">
        <v>6</v>
      </c>
      <c r="E10" s="85">
        <v>1</v>
      </c>
      <c r="F10" s="73"/>
      <c r="G10" s="149">
        <f>E10*F10</f>
        <v>0</v>
      </c>
    </row>
    <row r="11" spans="1:7" x14ac:dyDescent="0.25">
      <c r="A11" s="86"/>
      <c r="B11" s="199"/>
      <c r="C11" s="188"/>
      <c r="D11" s="199"/>
      <c r="E11" s="236"/>
      <c r="F11" s="237"/>
      <c r="G11" s="149"/>
    </row>
    <row r="12" spans="1:7" ht="13" x14ac:dyDescent="0.3">
      <c r="A12" s="86"/>
      <c r="B12" s="209" t="s">
        <v>610</v>
      </c>
      <c r="C12" s="238" t="s">
        <v>611</v>
      </c>
      <c r="D12" s="197"/>
      <c r="E12" s="236"/>
      <c r="F12" s="237"/>
      <c r="G12" s="149"/>
    </row>
    <row r="13" spans="1:7" x14ac:dyDescent="0.25">
      <c r="A13" s="86" t="s">
        <v>203</v>
      </c>
      <c r="B13" s="239" t="s">
        <v>612</v>
      </c>
      <c r="C13" s="198" t="s">
        <v>613</v>
      </c>
      <c r="D13" s="240"/>
      <c r="E13" s="236"/>
      <c r="F13" s="237"/>
      <c r="G13" s="149"/>
    </row>
    <row r="14" spans="1:7" x14ac:dyDescent="0.25">
      <c r="A14" s="86"/>
      <c r="B14" s="239"/>
      <c r="C14" s="198" t="s">
        <v>614</v>
      </c>
      <c r="D14" s="240" t="s">
        <v>2</v>
      </c>
      <c r="E14" s="236"/>
      <c r="F14" s="237"/>
      <c r="G14" s="149"/>
    </row>
    <row r="15" spans="1:7" x14ac:dyDescent="0.25">
      <c r="A15" s="86"/>
      <c r="B15" s="239"/>
      <c r="C15" s="197" t="s">
        <v>617</v>
      </c>
      <c r="D15" s="240"/>
      <c r="E15" s="236"/>
      <c r="F15" s="237"/>
      <c r="G15" s="149"/>
    </row>
    <row r="16" spans="1:7" ht="13" x14ac:dyDescent="0.3">
      <c r="A16" s="86"/>
      <c r="B16" s="239"/>
      <c r="C16" s="241" t="s">
        <v>615</v>
      </c>
      <c r="D16" s="240"/>
      <c r="E16" s="236"/>
      <c r="F16" s="237"/>
      <c r="G16" s="149"/>
    </row>
    <row r="17" spans="1:7" ht="13" x14ac:dyDescent="0.3">
      <c r="A17" s="86"/>
      <c r="B17" s="239"/>
      <c r="C17" s="241" t="s">
        <v>616</v>
      </c>
      <c r="D17" s="240"/>
      <c r="E17" s="236"/>
      <c r="F17" s="237"/>
      <c r="G17" s="149"/>
    </row>
    <row r="18" spans="1:7" x14ac:dyDescent="0.25">
      <c r="A18" s="86"/>
      <c r="B18" s="239"/>
      <c r="C18" s="198"/>
      <c r="D18" s="240"/>
      <c r="E18" s="236"/>
      <c r="F18" s="237"/>
      <c r="G18" s="149"/>
    </row>
    <row r="19" spans="1:7" x14ac:dyDescent="0.25">
      <c r="A19" s="86"/>
      <c r="B19" s="199"/>
      <c r="C19" s="198" t="s">
        <v>618</v>
      </c>
      <c r="D19" s="199" t="s">
        <v>7</v>
      </c>
      <c r="E19" s="236">
        <v>1</v>
      </c>
      <c r="F19" s="237"/>
      <c r="G19" s="149">
        <f>E19*F19</f>
        <v>0</v>
      </c>
    </row>
    <row r="20" spans="1:7" x14ac:dyDescent="0.25">
      <c r="A20" s="86"/>
      <c r="B20" s="199"/>
      <c r="C20" s="82"/>
      <c r="D20" s="199"/>
      <c r="E20" s="236"/>
      <c r="F20" s="237"/>
      <c r="G20" s="149"/>
    </row>
    <row r="21" spans="1:7" x14ac:dyDescent="0.25">
      <c r="A21" s="86" t="s">
        <v>702</v>
      </c>
      <c r="B21" s="199" t="s">
        <v>619</v>
      </c>
      <c r="C21" s="204" t="s">
        <v>843</v>
      </c>
      <c r="D21" s="198"/>
      <c r="E21" s="236"/>
      <c r="F21" s="237"/>
      <c r="G21" s="149"/>
    </row>
    <row r="22" spans="1:7" x14ac:dyDescent="0.25">
      <c r="A22" s="86"/>
      <c r="B22" s="199"/>
      <c r="C22" s="198" t="s">
        <v>620</v>
      </c>
      <c r="D22" s="199" t="s">
        <v>7</v>
      </c>
      <c r="E22" s="236">
        <v>1</v>
      </c>
      <c r="F22" s="237"/>
      <c r="G22" s="149">
        <f>E22*F22</f>
        <v>0</v>
      </c>
    </row>
    <row r="23" spans="1:7" x14ac:dyDescent="0.25">
      <c r="A23" s="86"/>
      <c r="B23" s="70"/>
      <c r="C23" s="82"/>
      <c r="D23" s="70"/>
      <c r="E23" s="85"/>
      <c r="F23" s="73"/>
      <c r="G23" s="149"/>
    </row>
    <row r="24" spans="1:7" ht="13" x14ac:dyDescent="0.3">
      <c r="A24" s="86"/>
      <c r="B24" s="70"/>
      <c r="C24" s="170" t="s">
        <v>555</v>
      </c>
      <c r="D24" s="70"/>
      <c r="E24" s="85"/>
      <c r="F24" s="73"/>
      <c r="G24" s="149"/>
    </row>
    <row r="25" spans="1:7" ht="13" x14ac:dyDescent="0.3">
      <c r="A25" s="86"/>
      <c r="B25" s="217"/>
      <c r="C25" s="234" t="s">
        <v>561</v>
      </c>
      <c r="D25" s="219"/>
      <c r="E25" s="85"/>
      <c r="F25" s="73"/>
      <c r="G25" s="149"/>
    </row>
    <row r="26" spans="1:7" ht="13" x14ac:dyDescent="0.3">
      <c r="A26" s="86" t="s">
        <v>709</v>
      </c>
      <c r="B26" s="217"/>
      <c r="C26" s="220" t="s">
        <v>554</v>
      </c>
      <c r="D26" s="219"/>
      <c r="E26" s="70"/>
      <c r="F26" s="73"/>
      <c r="G26" s="149"/>
    </row>
    <row r="27" spans="1:7" x14ac:dyDescent="0.25">
      <c r="A27" s="86"/>
      <c r="B27" s="221" t="s">
        <v>5</v>
      </c>
      <c r="C27" s="222" t="s">
        <v>556</v>
      </c>
      <c r="D27" s="219"/>
      <c r="E27" s="70"/>
      <c r="F27" s="73"/>
      <c r="G27" s="149"/>
    </row>
    <row r="28" spans="1:7" x14ac:dyDescent="0.25">
      <c r="A28" s="86"/>
      <c r="B28" s="217" t="s">
        <v>2</v>
      </c>
      <c r="C28" s="223" t="s">
        <v>558</v>
      </c>
      <c r="D28" s="219"/>
      <c r="E28" s="85"/>
      <c r="F28" s="73"/>
      <c r="G28" s="149"/>
    </row>
    <row r="29" spans="1:7" x14ac:dyDescent="0.25">
      <c r="A29" s="86"/>
      <c r="B29" s="217"/>
      <c r="C29" s="224" t="s">
        <v>559</v>
      </c>
      <c r="D29" s="219"/>
      <c r="E29" s="85"/>
      <c r="F29" s="73"/>
      <c r="G29" s="149"/>
    </row>
    <row r="30" spans="1:7" x14ac:dyDescent="0.25">
      <c r="A30" s="57"/>
      <c r="B30" s="217"/>
      <c r="C30" s="224" t="s">
        <v>557</v>
      </c>
      <c r="D30" s="219"/>
      <c r="E30" s="85"/>
      <c r="F30" s="73"/>
      <c r="G30" s="149"/>
    </row>
    <row r="31" spans="1:7" ht="13" x14ac:dyDescent="0.3">
      <c r="A31" s="57" t="s">
        <v>831</v>
      </c>
      <c r="B31" s="217"/>
      <c r="C31" s="218" t="s">
        <v>562</v>
      </c>
      <c r="D31" s="219"/>
      <c r="E31" s="80"/>
      <c r="F31" s="78"/>
      <c r="G31" s="149"/>
    </row>
    <row r="32" spans="1:7" ht="13" x14ac:dyDescent="0.3">
      <c r="A32" s="19"/>
      <c r="B32" s="217"/>
      <c r="C32" s="224" t="s">
        <v>563</v>
      </c>
      <c r="D32" s="219" t="s">
        <v>6</v>
      </c>
      <c r="E32" s="161">
        <v>1</v>
      </c>
      <c r="F32" s="73"/>
      <c r="G32" s="149">
        <f>E32*F32</f>
        <v>0</v>
      </c>
    </row>
    <row r="33" spans="1:7" x14ac:dyDescent="0.25">
      <c r="A33" s="90"/>
      <c r="B33" s="217"/>
      <c r="C33" s="224"/>
      <c r="D33" s="219"/>
      <c r="E33" s="79"/>
      <c r="F33" s="73"/>
      <c r="G33" s="149"/>
    </row>
    <row r="34" spans="1:7" x14ac:dyDescent="0.25">
      <c r="A34" s="90"/>
      <c r="B34" s="217"/>
      <c r="C34" s="225" t="s">
        <v>560</v>
      </c>
      <c r="D34" s="219" t="s">
        <v>6</v>
      </c>
      <c r="E34" s="85">
        <v>1</v>
      </c>
      <c r="F34" s="73"/>
      <c r="G34" s="149">
        <f>E34*F34</f>
        <v>0</v>
      </c>
    </row>
    <row r="35" spans="1:7" x14ac:dyDescent="0.25">
      <c r="A35" s="90"/>
      <c r="B35" s="217"/>
      <c r="D35" s="219"/>
      <c r="E35" s="70"/>
      <c r="F35" s="73"/>
      <c r="G35" s="149"/>
    </row>
    <row r="36" spans="1:7" x14ac:dyDescent="0.25">
      <c r="A36" s="57"/>
      <c r="B36" s="226"/>
      <c r="C36" s="224" t="s">
        <v>565</v>
      </c>
      <c r="D36" s="219" t="s">
        <v>6</v>
      </c>
      <c r="E36" s="161">
        <v>1</v>
      </c>
      <c r="F36" s="73"/>
      <c r="G36" s="149">
        <f>E36*F36</f>
        <v>0</v>
      </c>
    </row>
    <row r="37" spans="1:7" x14ac:dyDescent="0.25">
      <c r="A37" s="57"/>
      <c r="B37" s="226"/>
      <c r="C37" s="224"/>
      <c r="D37" s="219"/>
      <c r="E37" s="79"/>
      <c r="F37" s="78"/>
      <c r="G37" s="149"/>
    </row>
    <row r="38" spans="1:7" x14ac:dyDescent="0.25">
      <c r="A38" s="57"/>
      <c r="B38" s="227"/>
      <c r="C38" s="225" t="s">
        <v>564</v>
      </c>
      <c r="D38" s="219" t="s">
        <v>6</v>
      </c>
      <c r="E38" s="85">
        <v>1</v>
      </c>
      <c r="F38" s="78"/>
      <c r="G38" s="149">
        <f>E38*F38</f>
        <v>0</v>
      </c>
    </row>
    <row r="39" spans="1:7" x14ac:dyDescent="0.25">
      <c r="A39" s="57"/>
      <c r="B39" s="229"/>
      <c r="C39" s="230"/>
      <c r="D39" s="231"/>
      <c r="E39" s="80"/>
      <c r="F39" s="78"/>
      <c r="G39" s="150"/>
    </row>
    <row r="40" spans="1:7" x14ac:dyDescent="0.25">
      <c r="A40" s="57"/>
      <c r="B40" s="229"/>
      <c r="C40" s="224" t="s">
        <v>567</v>
      </c>
      <c r="D40" s="219" t="s">
        <v>6</v>
      </c>
      <c r="E40" s="161">
        <v>1</v>
      </c>
      <c r="F40" s="78"/>
      <c r="G40" s="149">
        <f>E40*F40</f>
        <v>0</v>
      </c>
    </row>
    <row r="41" spans="1:7" x14ac:dyDescent="0.25">
      <c r="A41" s="57"/>
      <c r="B41" s="229"/>
      <c r="C41" s="224"/>
      <c r="D41" s="219"/>
      <c r="E41" s="79"/>
      <c r="F41" s="78"/>
      <c r="G41" s="150"/>
    </row>
    <row r="42" spans="1:7" x14ac:dyDescent="0.25">
      <c r="A42" s="57"/>
      <c r="B42" s="229"/>
      <c r="C42" s="225" t="s">
        <v>566</v>
      </c>
      <c r="D42" s="219" t="s">
        <v>6</v>
      </c>
      <c r="E42" s="85">
        <v>1</v>
      </c>
      <c r="F42" s="78"/>
      <c r="G42" s="149">
        <f>E42*F42</f>
        <v>0</v>
      </c>
    </row>
    <row r="43" spans="1:7" x14ac:dyDescent="0.25">
      <c r="A43" s="57"/>
      <c r="B43" s="229"/>
      <c r="C43" s="228"/>
      <c r="D43" s="219"/>
      <c r="E43" s="80"/>
      <c r="F43" s="78"/>
      <c r="G43" s="149"/>
    </row>
    <row r="44" spans="1:7" x14ac:dyDescent="0.25">
      <c r="A44" s="57"/>
      <c r="B44" s="229"/>
      <c r="C44" s="224" t="s">
        <v>568</v>
      </c>
      <c r="D44" s="219" t="s">
        <v>6</v>
      </c>
      <c r="E44" s="161">
        <v>1</v>
      </c>
      <c r="F44" s="78"/>
      <c r="G44" s="149">
        <f>E44*F44</f>
        <v>0</v>
      </c>
    </row>
    <row r="45" spans="1:7" x14ac:dyDescent="0.25">
      <c r="A45" s="57"/>
      <c r="B45" s="229"/>
      <c r="C45" s="224"/>
      <c r="D45" s="219"/>
      <c r="E45" s="79"/>
      <c r="F45" s="78"/>
      <c r="G45" s="150"/>
    </row>
    <row r="46" spans="1:7" x14ac:dyDescent="0.25">
      <c r="A46" s="57"/>
      <c r="B46" s="229"/>
      <c r="C46" s="225" t="s">
        <v>569</v>
      </c>
      <c r="D46" s="219" t="s">
        <v>6</v>
      </c>
      <c r="E46" s="85">
        <v>1</v>
      </c>
      <c r="F46" s="78"/>
      <c r="G46" s="149">
        <f>E46*F46</f>
        <v>0</v>
      </c>
    </row>
    <row r="47" spans="1:7" x14ac:dyDescent="0.25">
      <c r="A47" s="57"/>
      <c r="B47" s="229"/>
      <c r="C47" s="225"/>
      <c r="D47" s="219"/>
      <c r="E47" s="85"/>
      <c r="F47" s="78"/>
      <c r="G47" s="150"/>
    </row>
    <row r="48" spans="1:7" ht="13" x14ac:dyDescent="0.3">
      <c r="A48" s="57" t="s">
        <v>832</v>
      </c>
      <c r="B48" s="217"/>
      <c r="C48" s="218" t="s">
        <v>570</v>
      </c>
      <c r="D48" s="219"/>
      <c r="E48" s="80"/>
      <c r="F48" s="78"/>
      <c r="G48" s="150"/>
    </row>
    <row r="49" spans="1:7" ht="13" x14ac:dyDescent="0.3">
      <c r="A49" s="19"/>
      <c r="B49" s="217"/>
      <c r="C49" s="224" t="s">
        <v>571</v>
      </c>
      <c r="D49" s="219" t="s">
        <v>6</v>
      </c>
      <c r="E49" s="161">
        <v>1</v>
      </c>
      <c r="F49" s="78"/>
      <c r="G49" s="149">
        <f>E49*F49</f>
        <v>0</v>
      </c>
    </row>
    <row r="50" spans="1:7" x14ac:dyDescent="0.25">
      <c r="A50" s="90"/>
      <c r="B50" s="217"/>
      <c r="C50" s="224"/>
      <c r="D50" s="219"/>
      <c r="E50" s="79"/>
      <c r="F50" s="78"/>
      <c r="G50" s="150"/>
    </row>
    <row r="51" spans="1:7" x14ac:dyDescent="0.25">
      <c r="A51" s="90"/>
      <c r="B51" s="217"/>
      <c r="C51" s="225" t="s">
        <v>572</v>
      </c>
      <c r="D51" s="219" t="s">
        <v>6</v>
      </c>
      <c r="E51" s="85">
        <v>1</v>
      </c>
      <c r="F51" s="78"/>
      <c r="G51" s="149">
        <f>E51*F51</f>
        <v>0</v>
      </c>
    </row>
    <row r="52" spans="1:7" x14ac:dyDescent="0.25">
      <c r="A52" s="90"/>
      <c r="B52" s="217"/>
      <c r="D52" s="219"/>
      <c r="E52" s="70"/>
      <c r="F52" s="78"/>
      <c r="G52" s="150"/>
    </row>
    <row r="53" spans="1:7" x14ac:dyDescent="0.25">
      <c r="A53" s="57"/>
      <c r="B53" s="226"/>
      <c r="C53" s="224" t="s">
        <v>573</v>
      </c>
      <c r="D53" s="219" t="s">
        <v>6</v>
      </c>
      <c r="E53" s="161">
        <v>1</v>
      </c>
      <c r="F53" s="78"/>
      <c r="G53" s="149">
        <f>E53*F53</f>
        <v>0</v>
      </c>
    </row>
    <row r="54" spans="1:7" x14ac:dyDescent="0.25">
      <c r="A54" s="57"/>
      <c r="B54" s="226"/>
      <c r="C54" s="224"/>
      <c r="D54" s="219"/>
      <c r="E54" s="79"/>
      <c r="F54" s="78"/>
      <c r="G54" s="150"/>
    </row>
    <row r="55" spans="1:7" x14ac:dyDescent="0.25">
      <c r="A55" s="57"/>
      <c r="B55" s="227"/>
      <c r="C55" s="225" t="s">
        <v>574</v>
      </c>
      <c r="D55" s="219" t="s">
        <v>6</v>
      </c>
      <c r="E55" s="85">
        <v>1</v>
      </c>
      <c r="F55" s="78"/>
      <c r="G55" s="149">
        <f>E55*F55</f>
        <v>0</v>
      </c>
    </row>
    <row r="56" spans="1:7" ht="13" thickBot="1" x14ac:dyDescent="0.3">
      <c r="A56" s="57"/>
      <c r="B56" s="243"/>
      <c r="C56" s="244"/>
      <c r="D56" s="245"/>
      <c r="E56" s="246"/>
      <c r="F56" s="242"/>
      <c r="G56" s="150"/>
    </row>
    <row r="57" spans="1:7" ht="14" thickTop="1" thickBot="1" x14ac:dyDescent="0.3">
      <c r="A57" s="25" t="s">
        <v>129</v>
      </c>
      <c r="B57" s="26"/>
      <c r="C57" s="26"/>
      <c r="D57" s="26"/>
      <c r="E57" s="26"/>
      <c r="F57" s="27"/>
      <c r="G57" s="153">
        <f>SUM(G10:G56)</f>
        <v>0</v>
      </c>
    </row>
    <row r="58" spans="1:7" ht="13.5" thickTop="1" x14ac:dyDescent="0.25">
      <c r="A58" s="61"/>
      <c r="B58" s="175"/>
      <c r="C58" s="175"/>
      <c r="D58" s="175"/>
      <c r="E58" s="175"/>
      <c r="F58" s="176"/>
      <c r="G58" s="177"/>
    </row>
    <row r="59" spans="1:7" ht="13" x14ac:dyDescent="0.3">
      <c r="A59" s="1" t="s">
        <v>896</v>
      </c>
      <c r="B59" s="175"/>
      <c r="C59" s="175"/>
      <c r="D59" s="175"/>
      <c r="E59" s="175"/>
      <c r="F59" s="176"/>
      <c r="G59" s="177"/>
    </row>
    <row r="60" spans="1:7" ht="13" thickBot="1" x14ac:dyDescent="0.3"/>
    <row r="61" spans="1:7" ht="13.5" thickTop="1" x14ac:dyDescent="0.3">
      <c r="A61" s="7" t="s">
        <v>131</v>
      </c>
      <c r="B61" s="8" t="s">
        <v>133</v>
      </c>
      <c r="C61" s="37" t="s">
        <v>135</v>
      </c>
      <c r="D61" s="9" t="s">
        <v>136</v>
      </c>
      <c r="E61" s="9" t="s">
        <v>137</v>
      </c>
      <c r="F61" s="40" t="s">
        <v>138</v>
      </c>
      <c r="G61" s="10" t="s">
        <v>139</v>
      </c>
    </row>
    <row r="62" spans="1:7" ht="13.5" thickBot="1" x14ac:dyDescent="0.35">
      <c r="A62" s="11" t="s">
        <v>132</v>
      </c>
      <c r="B62" s="12" t="s">
        <v>134</v>
      </c>
      <c r="C62" s="13"/>
      <c r="D62" s="14"/>
      <c r="E62" s="15"/>
      <c r="F62" s="98"/>
      <c r="G62" s="41"/>
    </row>
    <row r="63" spans="1:7" ht="13.5" thickTop="1" x14ac:dyDescent="0.3">
      <c r="A63" s="101"/>
      <c r="B63" s="102"/>
      <c r="C63" s="23"/>
      <c r="D63" s="103"/>
      <c r="E63" s="70"/>
      <c r="F63" s="108"/>
      <c r="G63" s="148"/>
    </row>
    <row r="64" spans="1:7" ht="13" x14ac:dyDescent="0.3">
      <c r="A64" s="101"/>
      <c r="B64" s="102"/>
      <c r="C64" s="23" t="s">
        <v>39</v>
      </c>
      <c r="D64" s="70"/>
      <c r="E64" s="70"/>
      <c r="F64" s="108"/>
      <c r="G64" s="148">
        <f>G57</f>
        <v>0</v>
      </c>
    </row>
    <row r="65" spans="1:7" x14ac:dyDescent="0.25">
      <c r="A65" s="92"/>
      <c r="B65" s="81"/>
      <c r="C65" s="94"/>
      <c r="D65" s="70"/>
      <c r="E65" s="70"/>
      <c r="F65" s="73"/>
      <c r="G65" s="149"/>
    </row>
    <row r="66" spans="1:7" x14ac:dyDescent="0.25">
      <c r="A66" s="57"/>
      <c r="B66" s="229"/>
      <c r="C66" s="224" t="s">
        <v>575</v>
      </c>
      <c r="D66" s="219" t="s">
        <v>6</v>
      </c>
      <c r="E66" s="161">
        <v>1</v>
      </c>
      <c r="F66" s="78"/>
      <c r="G66" s="149">
        <f>E66*F66</f>
        <v>0</v>
      </c>
    </row>
    <row r="67" spans="1:7" x14ac:dyDescent="0.25">
      <c r="A67" s="57"/>
      <c r="B67" s="229"/>
      <c r="C67" s="224"/>
      <c r="D67" s="219"/>
      <c r="E67" s="79"/>
      <c r="F67" s="78"/>
      <c r="G67" s="150"/>
    </row>
    <row r="68" spans="1:7" x14ac:dyDescent="0.25">
      <c r="A68" s="57"/>
      <c r="B68" s="229"/>
      <c r="C68" s="225" t="s">
        <v>576</v>
      </c>
      <c r="D68" s="219" t="s">
        <v>6</v>
      </c>
      <c r="E68" s="85">
        <v>1</v>
      </c>
      <c r="F68" s="78"/>
      <c r="G68" s="149">
        <f>E68*F68</f>
        <v>0</v>
      </c>
    </row>
    <row r="69" spans="1:7" x14ac:dyDescent="0.25">
      <c r="A69" s="57"/>
      <c r="B69" s="229"/>
      <c r="C69" s="228"/>
      <c r="D69" s="219"/>
      <c r="E69" s="80"/>
      <c r="F69" s="78"/>
      <c r="G69" s="150"/>
    </row>
    <row r="70" spans="1:7" x14ac:dyDescent="0.25">
      <c r="A70" s="57"/>
      <c r="B70" s="229"/>
      <c r="C70" s="224" t="s">
        <v>577</v>
      </c>
      <c r="D70" s="219" t="s">
        <v>6</v>
      </c>
      <c r="E70" s="161">
        <v>1</v>
      </c>
      <c r="F70" s="78"/>
      <c r="G70" s="149">
        <f>E70*F70</f>
        <v>0</v>
      </c>
    </row>
    <row r="71" spans="1:7" x14ac:dyDescent="0.25">
      <c r="A71" s="57"/>
      <c r="B71" s="229"/>
      <c r="C71" s="224"/>
      <c r="D71" s="219"/>
      <c r="E71" s="79"/>
      <c r="F71" s="78"/>
      <c r="G71" s="150"/>
    </row>
    <row r="72" spans="1:7" x14ac:dyDescent="0.25">
      <c r="A72" s="57"/>
      <c r="B72" s="229"/>
      <c r="C72" s="225" t="s">
        <v>578</v>
      </c>
      <c r="D72" s="219" t="s">
        <v>6</v>
      </c>
      <c r="E72" s="85">
        <v>1</v>
      </c>
      <c r="F72" s="78"/>
      <c r="G72" s="149">
        <f>E72*F72</f>
        <v>0</v>
      </c>
    </row>
    <row r="73" spans="1:7" x14ac:dyDescent="0.25">
      <c r="A73" s="57"/>
      <c r="B73" s="229"/>
      <c r="C73" s="225"/>
      <c r="D73" s="219"/>
      <c r="E73" s="85"/>
      <c r="F73" s="78"/>
      <c r="G73" s="150"/>
    </row>
    <row r="74" spans="1:7" ht="13" x14ac:dyDescent="0.3">
      <c r="A74" s="57" t="s">
        <v>833</v>
      </c>
      <c r="B74" s="217"/>
      <c r="C74" s="218" t="s">
        <v>579</v>
      </c>
      <c r="D74" s="219"/>
      <c r="E74" s="80"/>
      <c r="F74" s="78"/>
      <c r="G74" s="150"/>
    </row>
    <row r="75" spans="1:7" ht="13" x14ac:dyDescent="0.3">
      <c r="A75" s="19"/>
      <c r="B75" s="217"/>
      <c r="C75" s="224" t="s">
        <v>580</v>
      </c>
      <c r="D75" s="219" t="s">
        <v>6</v>
      </c>
      <c r="E75" s="161">
        <v>1</v>
      </c>
      <c r="F75" s="78"/>
      <c r="G75" s="149">
        <f>E75*F75</f>
        <v>0</v>
      </c>
    </row>
    <row r="76" spans="1:7" x14ac:dyDescent="0.25">
      <c r="A76" s="90"/>
      <c r="B76" s="217"/>
      <c r="C76" s="224"/>
      <c r="D76" s="219"/>
      <c r="E76" s="79"/>
      <c r="F76" s="78"/>
      <c r="G76" s="150"/>
    </row>
    <row r="77" spans="1:7" x14ac:dyDescent="0.25">
      <c r="A77" s="90"/>
      <c r="B77" s="217"/>
      <c r="C77" s="225" t="s">
        <v>581</v>
      </c>
      <c r="D77" s="219" t="s">
        <v>6</v>
      </c>
      <c r="E77" s="85">
        <v>1</v>
      </c>
      <c r="F77" s="78"/>
      <c r="G77" s="149">
        <f>E77*F77</f>
        <v>0</v>
      </c>
    </row>
    <row r="78" spans="1:7" x14ac:dyDescent="0.25">
      <c r="A78" s="90"/>
      <c r="B78" s="217"/>
      <c r="D78" s="219"/>
      <c r="E78" s="70"/>
      <c r="F78" s="78"/>
      <c r="G78" s="150"/>
    </row>
    <row r="79" spans="1:7" x14ac:dyDescent="0.25">
      <c r="A79" s="57"/>
      <c r="B79" s="226"/>
      <c r="C79" s="224" t="s">
        <v>582</v>
      </c>
      <c r="D79" s="219" t="s">
        <v>6</v>
      </c>
      <c r="E79" s="161">
        <v>1</v>
      </c>
      <c r="F79" s="78"/>
      <c r="G79" s="149">
        <f>E79*F79</f>
        <v>0</v>
      </c>
    </row>
    <row r="80" spans="1:7" x14ac:dyDescent="0.25">
      <c r="A80" s="57"/>
      <c r="B80" s="226"/>
      <c r="C80" s="224"/>
      <c r="D80" s="219"/>
      <c r="E80" s="79"/>
      <c r="F80" s="78"/>
      <c r="G80" s="150"/>
    </row>
    <row r="81" spans="1:7" x14ac:dyDescent="0.25">
      <c r="A81" s="57"/>
      <c r="B81" s="227"/>
      <c r="C81" s="225" t="s">
        <v>583</v>
      </c>
      <c r="D81" s="219" t="s">
        <v>6</v>
      </c>
      <c r="E81" s="85">
        <v>1</v>
      </c>
      <c r="F81" s="78"/>
      <c r="G81" s="149">
        <f>E81*F81</f>
        <v>0</v>
      </c>
    </row>
    <row r="82" spans="1:7" x14ac:dyDescent="0.25">
      <c r="A82" s="57"/>
      <c r="B82" s="229"/>
      <c r="C82" s="230"/>
      <c r="D82" s="231"/>
      <c r="E82" s="80"/>
      <c r="F82" s="78"/>
      <c r="G82" s="150"/>
    </row>
    <row r="83" spans="1:7" x14ac:dyDescent="0.25">
      <c r="A83" s="57"/>
      <c r="B83" s="229"/>
      <c r="C83" s="224" t="s">
        <v>584</v>
      </c>
      <c r="D83" s="219" t="s">
        <v>6</v>
      </c>
      <c r="E83" s="161">
        <v>1</v>
      </c>
      <c r="F83" s="78"/>
      <c r="G83" s="149">
        <f>E83*F83</f>
        <v>0</v>
      </c>
    </row>
    <row r="84" spans="1:7" x14ac:dyDescent="0.25">
      <c r="A84" s="57"/>
      <c r="B84" s="229"/>
      <c r="C84" s="224"/>
      <c r="D84" s="219"/>
      <c r="E84" s="79"/>
      <c r="F84" s="78"/>
      <c r="G84" s="150"/>
    </row>
    <row r="85" spans="1:7" x14ac:dyDescent="0.25">
      <c r="A85" s="57"/>
      <c r="B85" s="229"/>
      <c r="C85" s="225" t="s">
        <v>585</v>
      </c>
      <c r="D85" s="219" t="s">
        <v>6</v>
      </c>
      <c r="E85" s="85">
        <v>1</v>
      </c>
      <c r="F85" s="78"/>
      <c r="G85" s="149">
        <f>E85*F85</f>
        <v>0</v>
      </c>
    </row>
    <row r="86" spans="1:7" x14ac:dyDescent="0.25">
      <c r="A86" s="57"/>
      <c r="B86" s="229"/>
      <c r="C86" s="228"/>
      <c r="D86" s="219"/>
      <c r="E86" s="80"/>
      <c r="F86" s="78"/>
      <c r="G86" s="150"/>
    </row>
    <row r="87" spans="1:7" x14ac:dyDescent="0.25">
      <c r="A87" s="57"/>
      <c r="B87" s="229"/>
      <c r="C87" s="224" t="s">
        <v>586</v>
      </c>
      <c r="D87" s="219" t="s">
        <v>6</v>
      </c>
      <c r="E87" s="161">
        <v>1</v>
      </c>
      <c r="F87" s="78"/>
      <c r="G87" s="149">
        <f>E87*F87</f>
        <v>0</v>
      </c>
    </row>
    <row r="88" spans="1:7" x14ac:dyDescent="0.25">
      <c r="A88" s="57"/>
      <c r="B88" s="229"/>
      <c r="C88" s="224"/>
      <c r="D88" s="219"/>
      <c r="E88" s="79"/>
      <c r="F88" s="78"/>
      <c r="G88" s="150"/>
    </row>
    <row r="89" spans="1:7" x14ac:dyDescent="0.25">
      <c r="A89" s="57"/>
      <c r="B89" s="229"/>
      <c r="C89" s="225" t="s">
        <v>587</v>
      </c>
      <c r="D89" s="219" t="s">
        <v>6</v>
      </c>
      <c r="E89" s="85">
        <v>1</v>
      </c>
      <c r="F89" s="78"/>
      <c r="G89" s="149">
        <f>E89*F89</f>
        <v>0</v>
      </c>
    </row>
    <row r="90" spans="1:7" x14ac:dyDescent="0.25">
      <c r="A90" s="57"/>
      <c r="B90" s="229"/>
      <c r="C90" s="225"/>
      <c r="D90" s="219"/>
      <c r="E90" s="85"/>
      <c r="F90" s="78"/>
      <c r="G90" s="150"/>
    </row>
    <row r="91" spans="1:7" ht="13" x14ac:dyDescent="0.3">
      <c r="A91" s="57" t="s">
        <v>834</v>
      </c>
      <c r="B91" s="217"/>
      <c r="C91" s="218" t="s">
        <v>588</v>
      </c>
      <c r="D91" s="219"/>
      <c r="E91" s="80"/>
      <c r="F91" s="78"/>
      <c r="G91" s="150"/>
    </row>
    <row r="92" spans="1:7" ht="13" x14ac:dyDescent="0.3">
      <c r="A92" s="19"/>
      <c r="B92" s="217"/>
      <c r="C92" s="224" t="s">
        <v>589</v>
      </c>
      <c r="D92" s="219" t="s">
        <v>6</v>
      </c>
      <c r="E92" s="161">
        <v>1</v>
      </c>
      <c r="F92" s="78"/>
      <c r="G92" s="149">
        <f>E92*F92</f>
        <v>0</v>
      </c>
    </row>
    <row r="93" spans="1:7" x14ac:dyDescent="0.25">
      <c r="A93" s="90"/>
      <c r="B93" s="217"/>
      <c r="C93" s="224"/>
      <c r="D93" s="219"/>
      <c r="E93" s="79"/>
      <c r="F93" s="78"/>
      <c r="G93" s="150"/>
    </row>
    <row r="94" spans="1:7" x14ac:dyDescent="0.25">
      <c r="A94" s="90"/>
      <c r="B94" s="217"/>
      <c r="C94" s="225" t="s">
        <v>590</v>
      </c>
      <c r="D94" s="219" t="s">
        <v>6</v>
      </c>
      <c r="E94" s="85">
        <v>1</v>
      </c>
      <c r="F94" s="78"/>
      <c r="G94" s="149">
        <f>E94*F94</f>
        <v>0</v>
      </c>
    </row>
    <row r="95" spans="1:7" x14ac:dyDescent="0.25">
      <c r="A95" s="90"/>
      <c r="B95" s="217"/>
      <c r="D95" s="219"/>
      <c r="E95" s="70"/>
      <c r="F95" s="78"/>
      <c r="G95" s="150"/>
    </row>
    <row r="96" spans="1:7" x14ac:dyDescent="0.25">
      <c r="A96" s="57"/>
      <c r="B96" s="226"/>
      <c r="C96" s="224" t="s">
        <v>591</v>
      </c>
      <c r="D96" s="219" t="s">
        <v>6</v>
      </c>
      <c r="E96" s="161">
        <v>1</v>
      </c>
      <c r="F96" s="78"/>
      <c r="G96" s="149">
        <f>E96*F96</f>
        <v>0</v>
      </c>
    </row>
    <row r="97" spans="1:7" x14ac:dyDescent="0.25">
      <c r="A97" s="57"/>
      <c r="B97" s="226"/>
      <c r="C97" s="224"/>
      <c r="D97" s="219"/>
      <c r="E97" s="79"/>
      <c r="F97" s="78"/>
      <c r="G97" s="150"/>
    </row>
    <row r="98" spans="1:7" x14ac:dyDescent="0.25">
      <c r="A98" s="57"/>
      <c r="B98" s="227"/>
      <c r="C98" s="225" t="s">
        <v>592</v>
      </c>
      <c r="D98" s="219" t="s">
        <v>6</v>
      </c>
      <c r="E98" s="85">
        <v>1</v>
      </c>
      <c r="F98" s="78"/>
      <c r="G98" s="149">
        <f>E98*F98</f>
        <v>0</v>
      </c>
    </row>
    <row r="99" spans="1:7" x14ac:dyDescent="0.25">
      <c r="A99" s="57"/>
      <c r="B99" s="229"/>
      <c r="C99" s="230"/>
      <c r="D99" s="231"/>
      <c r="E99" s="80"/>
      <c r="F99" s="78"/>
      <c r="G99" s="150"/>
    </row>
    <row r="100" spans="1:7" x14ac:dyDescent="0.25">
      <c r="A100" s="57"/>
      <c r="B100" s="229"/>
      <c r="C100" s="224" t="s">
        <v>593</v>
      </c>
      <c r="D100" s="219" t="s">
        <v>6</v>
      </c>
      <c r="E100" s="161">
        <v>1</v>
      </c>
      <c r="F100" s="78"/>
      <c r="G100" s="149">
        <f>E100*F100</f>
        <v>0</v>
      </c>
    </row>
    <row r="101" spans="1:7" x14ac:dyDescent="0.25">
      <c r="A101" s="57"/>
      <c r="B101" s="229"/>
      <c r="C101" s="224"/>
      <c r="D101" s="219"/>
      <c r="E101" s="79"/>
      <c r="F101" s="78"/>
      <c r="G101" s="150"/>
    </row>
    <row r="102" spans="1:7" x14ac:dyDescent="0.25">
      <c r="A102" s="57"/>
      <c r="B102" s="229"/>
      <c r="C102" s="225" t="s">
        <v>594</v>
      </c>
      <c r="D102" s="219" t="s">
        <v>6</v>
      </c>
      <c r="E102" s="85">
        <v>1</v>
      </c>
      <c r="F102" s="78"/>
      <c r="G102" s="149">
        <f>E102*F102</f>
        <v>0</v>
      </c>
    </row>
    <row r="103" spans="1:7" x14ac:dyDescent="0.25">
      <c r="A103" s="57"/>
      <c r="B103" s="229"/>
      <c r="C103" s="228"/>
      <c r="D103" s="219"/>
      <c r="E103" s="80"/>
      <c r="F103" s="78"/>
      <c r="G103" s="150"/>
    </row>
    <row r="104" spans="1:7" x14ac:dyDescent="0.25">
      <c r="A104" s="57"/>
      <c r="B104" s="229"/>
      <c r="C104" s="224" t="s">
        <v>595</v>
      </c>
      <c r="D104" s="219" t="s">
        <v>6</v>
      </c>
      <c r="E104" s="161">
        <v>1</v>
      </c>
      <c r="F104" s="78"/>
      <c r="G104" s="149">
        <f>E104*F104</f>
        <v>0</v>
      </c>
    </row>
    <row r="105" spans="1:7" x14ac:dyDescent="0.25">
      <c r="A105" s="57"/>
      <c r="B105" s="229"/>
      <c r="C105" s="224"/>
      <c r="D105" s="219"/>
      <c r="E105" s="79"/>
      <c r="F105" s="78"/>
      <c r="G105" s="150"/>
    </row>
    <row r="106" spans="1:7" x14ac:dyDescent="0.25">
      <c r="A106" s="57"/>
      <c r="B106" s="229"/>
      <c r="C106" s="225" t="s">
        <v>596</v>
      </c>
      <c r="D106" s="219" t="s">
        <v>6</v>
      </c>
      <c r="E106" s="85">
        <v>1</v>
      </c>
      <c r="F106" s="78"/>
      <c r="G106" s="149">
        <f>E106*F106</f>
        <v>0</v>
      </c>
    </row>
    <row r="107" spans="1:7" x14ac:dyDescent="0.25">
      <c r="A107" s="57"/>
      <c r="B107" s="229"/>
      <c r="C107" s="225"/>
      <c r="D107" s="219"/>
      <c r="E107" s="85"/>
      <c r="F107" s="78"/>
      <c r="G107" s="150"/>
    </row>
    <row r="108" spans="1:7" x14ac:dyDescent="0.25">
      <c r="A108" s="57" t="s">
        <v>829</v>
      </c>
      <c r="B108" s="226" t="s">
        <v>416</v>
      </c>
      <c r="C108" s="222" t="s">
        <v>842</v>
      </c>
      <c r="D108" s="231"/>
      <c r="E108" s="80"/>
      <c r="F108" s="78"/>
      <c r="G108" s="150"/>
    </row>
    <row r="109" spans="1:7" x14ac:dyDescent="0.25">
      <c r="A109" s="57"/>
      <c r="B109" s="229"/>
      <c r="C109" s="223" t="s">
        <v>597</v>
      </c>
      <c r="D109" s="219"/>
      <c r="E109" s="80"/>
      <c r="F109" s="78"/>
      <c r="G109" s="149"/>
    </row>
    <row r="110" spans="1:7" x14ac:dyDescent="0.25">
      <c r="A110" s="57"/>
      <c r="B110" s="226"/>
      <c r="C110" s="222" t="s">
        <v>598</v>
      </c>
      <c r="D110" s="219"/>
      <c r="E110" s="80"/>
      <c r="F110" s="78"/>
      <c r="G110" s="149"/>
    </row>
    <row r="111" spans="1:7" x14ac:dyDescent="0.25">
      <c r="A111" s="57"/>
      <c r="B111" s="226"/>
      <c r="C111" s="222"/>
      <c r="D111" s="219"/>
      <c r="E111" s="80"/>
      <c r="F111" s="78"/>
      <c r="G111" s="149"/>
    </row>
    <row r="112" spans="1:7" ht="13" x14ac:dyDescent="0.3">
      <c r="A112" s="57" t="s">
        <v>835</v>
      </c>
      <c r="B112" s="227"/>
      <c r="C112" s="220" t="s">
        <v>607</v>
      </c>
      <c r="D112" s="219"/>
      <c r="E112" s="80"/>
      <c r="F112" s="78"/>
      <c r="G112" s="149"/>
    </row>
    <row r="113" spans="1:7" ht="13" x14ac:dyDescent="0.3">
      <c r="A113" s="19"/>
      <c r="B113" s="229"/>
      <c r="C113" s="224" t="s">
        <v>599</v>
      </c>
      <c r="D113" s="231" t="s">
        <v>421</v>
      </c>
      <c r="E113" s="80">
        <v>1</v>
      </c>
      <c r="F113" s="78"/>
      <c r="G113" s="149">
        <f>E113*F113</f>
        <v>0</v>
      </c>
    </row>
    <row r="114" spans="1:7" ht="13" thickBot="1" x14ac:dyDescent="0.3">
      <c r="A114" s="57"/>
      <c r="B114" s="226"/>
      <c r="C114" s="222"/>
      <c r="D114" s="219"/>
      <c r="E114" s="80"/>
      <c r="F114" s="78"/>
      <c r="G114" s="149"/>
    </row>
    <row r="115" spans="1:7" ht="14" thickTop="1" thickBot="1" x14ac:dyDescent="0.3">
      <c r="A115" s="25" t="s">
        <v>129</v>
      </c>
      <c r="B115" s="26"/>
      <c r="C115" s="26"/>
      <c r="D115" s="26"/>
      <c r="E115" s="26"/>
      <c r="F115" s="27"/>
      <c r="G115" s="153">
        <f>SUM(G64:G114)</f>
        <v>0</v>
      </c>
    </row>
    <row r="116" spans="1:7" ht="13.5" thickTop="1" x14ac:dyDescent="0.25">
      <c r="A116" s="61"/>
      <c r="B116" s="175"/>
      <c r="C116" s="175"/>
      <c r="D116" s="175"/>
      <c r="E116" s="175"/>
      <c r="F116" s="176"/>
      <c r="G116" s="177"/>
    </row>
    <row r="117" spans="1:7" ht="13" x14ac:dyDescent="0.3">
      <c r="A117" s="1" t="s">
        <v>896</v>
      </c>
      <c r="B117" s="175"/>
      <c r="C117" s="175"/>
      <c r="D117" s="175"/>
      <c r="E117" s="175"/>
      <c r="F117" s="176"/>
      <c r="G117" s="177"/>
    </row>
    <row r="118" spans="1:7" ht="13" thickBot="1" x14ac:dyDescent="0.3"/>
    <row r="119" spans="1:7" ht="13.5" thickTop="1" x14ac:dyDescent="0.3">
      <c r="A119" s="7" t="s">
        <v>131</v>
      </c>
      <c r="B119" s="8" t="s">
        <v>133</v>
      </c>
      <c r="C119" s="37" t="s">
        <v>135</v>
      </c>
      <c r="D119" s="9" t="s">
        <v>136</v>
      </c>
      <c r="E119" s="9" t="s">
        <v>137</v>
      </c>
      <c r="F119" s="40" t="s">
        <v>138</v>
      </c>
      <c r="G119" s="10" t="s">
        <v>139</v>
      </c>
    </row>
    <row r="120" spans="1:7" ht="13.5" thickBot="1" x14ac:dyDescent="0.35">
      <c r="A120" s="11" t="s">
        <v>132</v>
      </c>
      <c r="B120" s="12" t="s">
        <v>134</v>
      </c>
      <c r="C120" s="13"/>
      <c r="D120" s="14"/>
      <c r="E120" s="15"/>
      <c r="F120" s="98"/>
      <c r="G120" s="41"/>
    </row>
    <row r="121" spans="1:7" ht="13.5" thickTop="1" x14ac:dyDescent="0.3">
      <c r="A121" s="101"/>
      <c r="B121" s="102"/>
      <c r="C121" s="23"/>
      <c r="D121" s="103"/>
      <c r="E121" s="70"/>
      <c r="F121" s="108"/>
      <c r="G121" s="148"/>
    </row>
    <row r="122" spans="1:7" ht="13" x14ac:dyDescent="0.3">
      <c r="A122" s="101"/>
      <c r="B122" s="102"/>
      <c r="C122" s="23" t="s">
        <v>39</v>
      </c>
      <c r="D122" s="70"/>
      <c r="E122" s="70"/>
      <c r="F122" s="108"/>
      <c r="G122" s="148">
        <f>G115</f>
        <v>0</v>
      </c>
    </row>
    <row r="123" spans="1:7" ht="13" x14ac:dyDescent="0.3">
      <c r="A123" s="107"/>
      <c r="B123" s="229"/>
      <c r="C123" s="224"/>
      <c r="D123" s="231"/>
      <c r="E123" s="80"/>
      <c r="F123" s="73"/>
      <c r="G123" s="149"/>
    </row>
    <row r="124" spans="1:7" ht="13" x14ac:dyDescent="0.3">
      <c r="A124" s="107"/>
      <c r="B124" s="229"/>
      <c r="C124" s="225" t="s">
        <v>600</v>
      </c>
      <c r="D124" s="231" t="s">
        <v>421</v>
      </c>
      <c r="E124" s="80">
        <v>1</v>
      </c>
      <c r="F124" s="73"/>
      <c r="G124" s="149">
        <f>E124*F124</f>
        <v>0</v>
      </c>
    </row>
    <row r="125" spans="1:7" ht="13" x14ac:dyDescent="0.3">
      <c r="A125" s="107"/>
      <c r="B125" s="247"/>
      <c r="C125" s="225"/>
      <c r="D125" s="248"/>
      <c r="E125" s="199"/>
      <c r="F125" s="237"/>
      <c r="G125" s="149"/>
    </row>
    <row r="126" spans="1:7" x14ac:dyDescent="0.25">
      <c r="A126" s="75"/>
      <c r="B126" s="229"/>
      <c r="C126" s="224" t="s">
        <v>601</v>
      </c>
      <c r="D126" s="231" t="s">
        <v>421</v>
      </c>
      <c r="E126" s="80">
        <v>1</v>
      </c>
      <c r="F126" s="73"/>
      <c r="G126" s="149">
        <f>E126*F126</f>
        <v>0</v>
      </c>
    </row>
    <row r="127" spans="1:7" x14ac:dyDescent="0.25">
      <c r="A127" s="57"/>
      <c r="B127" s="229"/>
      <c r="C127" s="224"/>
      <c r="D127" s="231"/>
      <c r="E127" s="80"/>
      <c r="F127" s="109"/>
      <c r="G127" s="151"/>
    </row>
    <row r="128" spans="1:7" x14ac:dyDescent="0.25">
      <c r="A128" s="92"/>
      <c r="B128" s="229"/>
      <c r="C128" s="225" t="s">
        <v>602</v>
      </c>
      <c r="D128" s="231" t="s">
        <v>421</v>
      </c>
      <c r="E128" s="80">
        <v>1</v>
      </c>
      <c r="F128" s="73"/>
      <c r="G128" s="149">
        <f>E128*F128</f>
        <v>0</v>
      </c>
    </row>
    <row r="129" spans="1:7" x14ac:dyDescent="0.25">
      <c r="A129" s="92"/>
      <c r="B129" s="229"/>
      <c r="C129" s="230"/>
      <c r="D129" s="231"/>
      <c r="E129" s="70"/>
      <c r="F129" s="73"/>
      <c r="G129" s="149"/>
    </row>
    <row r="130" spans="1:7" x14ac:dyDescent="0.25">
      <c r="A130" s="92"/>
      <c r="B130" s="229"/>
      <c r="C130" s="224" t="s">
        <v>603</v>
      </c>
      <c r="D130" s="231" t="s">
        <v>421</v>
      </c>
      <c r="E130" s="80">
        <v>1</v>
      </c>
      <c r="F130" s="73"/>
      <c r="G130" s="149">
        <f>E130*F130</f>
        <v>0</v>
      </c>
    </row>
    <row r="131" spans="1:7" x14ac:dyDescent="0.25">
      <c r="A131" s="92"/>
      <c r="B131" s="229"/>
      <c r="C131" s="224"/>
      <c r="D131" s="219"/>
      <c r="E131" s="70"/>
      <c r="F131" s="73"/>
      <c r="G131" s="149"/>
    </row>
    <row r="132" spans="1:7" x14ac:dyDescent="0.25">
      <c r="A132" s="92"/>
      <c r="B132" s="233" t="s">
        <v>2</v>
      </c>
      <c r="C132" s="225" t="s">
        <v>604</v>
      </c>
      <c r="D132" s="231" t="s">
        <v>421</v>
      </c>
      <c r="E132" s="80">
        <v>1</v>
      </c>
      <c r="F132" s="73"/>
      <c r="G132" s="149">
        <f>E132*F132</f>
        <v>0</v>
      </c>
    </row>
    <row r="133" spans="1:7" x14ac:dyDescent="0.25">
      <c r="A133" s="92"/>
      <c r="B133" s="233"/>
      <c r="C133" s="228"/>
      <c r="D133" s="232"/>
      <c r="E133" s="70"/>
      <c r="F133" s="73"/>
      <c r="G133" s="149"/>
    </row>
    <row r="134" spans="1:7" x14ac:dyDescent="0.25">
      <c r="A134" s="92"/>
      <c r="B134" s="233"/>
      <c r="C134" s="224" t="s">
        <v>605</v>
      </c>
      <c r="D134" s="231" t="s">
        <v>421</v>
      </c>
      <c r="E134" s="80">
        <v>1</v>
      </c>
      <c r="F134" s="73"/>
      <c r="G134" s="149">
        <f>E134*F134</f>
        <v>0</v>
      </c>
    </row>
    <row r="135" spans="1:7" x14ac:dyDescent="0.25">
      <c r="A135" s="92"/>
      <c r="B135" s="233"/>
      <c r="C135" s="223"/>
      <c r="D135" s="232"/>
      <c r="E135" s="70"/>
      <c r="F135" s="73"/>
      <c r="G135" s="149"/>
    </row>
    <row r="136" spans="1:7" x14ac:dyDescent="0.25">
      <c r="A136" s="92"/>
      <c r="B136" s="233"/>
      <c r="C136" s="225" t="s">
        <v>606</v>
      </c>
      <c r="D136" s="231" t="s">
        <v>421</v>
      </c>
      <c r="E136" s="80">
        <v>1</v>
      </c>
      <c r="F136" s="73"/>
      <c r="G136" s="149">
        <f>E136*F136</f>
        <v>0</v>
      </c>
    </row>
    <row r="137" spans="1:7" x14ac:dyDescent="0.25">
      <c r="A137" s="92"/>
      <c r="B137" s="233"/>
      <c r="C137" s="223"/>
      <c r="D137" s="232"/>
      <c r="E137" s="70"/>
      <c r="F137" s="73"/>
      <c r="G137" s="149"/>
    </row>
    <row r="138" spans="1:7" ht="13" x14ac:dyDescent="0.3">
      <c r="A138" s="92" t="s">
        <v>836</v>
      </c>
      <c r="B138" s="233"/>
      <c r="C138" s="220" t="s">
        <v>609</v>
      </c>
      <c r="D138" s="232"/>
      <c r="E138" s="70"/>
      <c r="F138" s="73"/>
      <c r="G138" s="149"/>
    </row>
    <row r="139" spans="1:7" x14ac:dyDescent="0.25">
      <c r="A139" s="92"/>
      <c r="B139" s="233"/>
      <c r="C139" s="224" t="s">
        <v>599</v>
      </c>
      <c r="D139" s="231" t="s">
        <v>421</v>
      </c>
      <c r="E139" s="80">
        <v>1</v>
      </c>
      <c r="F139" s="73"/>
      <c r="G139" s="149">
        <f>E139*F139</f>
        <v>0</v>
      </c>
    </row>
    <row r="140" spans="1:7" x14ac:dyDescent="0.25">
      <c r="A140" s="92"/>
      <c r="B140" s="233"/>
      <c r="C140" s="224"/>
      <c r="D140" s="231"/>
      <c r="E140" s="80"/>
      <c r="F140" s="73"/>
      <c r="G140" s="149"/>
    </row>
    <row r="141" spans="1:7" x14ac:dyDescent="0.25">
      <c r="A141" s="92"/>
      <c r="B141" s="233"/>
      <c r="C141" s="225" t="s">
        <v>600</v>
      </c>
      <c r="D141" s="231" t="s">
        <v>421</v>
      </c>
      <c r="E141" s="80">
        <v>1</v>
      </c>
      <c r="F141" s="73"/>
      <c r="G141" s="149">
        <f>E141*F141</f>
        <v>0</v>
      </c>
    </row>
    <row r="142" spans="1:7" x14ac:dyDescent="0.25">
      <c r="A142" s="92"/>
      <c r="B142" s="233"/>
      <c r="D142" s="219"/>
      <c r="E142" s="80"/>
      <c r="F142" s="73"/>
      <c r="G142" s="149"/>
    </row>
    <row r="143" spans="1:7" x14ac:dyDescent="0.25">
      <c r="A143" s="92"/>
      <c r="B143" s="233"/>
      <c r="C143" s="224" t="s">
        <v>601</v>
      </c>
      <c r="D143" s="231" t="s">
        <v>421</v>
      </c>
      <c r="E143" s="80">
        <v>1</v>
      </c>
      <c r="F143" s="73"/>
      <c r="G143" s="149">
        <f>E143*F143</f>
        <v>0</v>
      </c>
    </row>
    <row r="144" spans="1:7" x14ac:dyDescent="0.25">
      <c r="A144" s="92"/>
      <c r="B144" s="233"/>
      <c r="C144" s="224"/>
      <c r="D144" s="231"/>
      <c r="E144" s="80"/>
      <c r="F144" s="73"/>
      <c r="G144" s="149"/>
    </row>
    <row r="145" spans="1:7" x14ac:dyDescent="0.25">
      <c r="A145" s="92"/>
      <c r="B145" s="233"/>
      <c r="C145" s="225" t="s">
        <v>602</v>
      </c>
      <c r="D145" s="231" t="s">
        <v>421</v>
      </c>
      <c r="E145" s="80">
        <v>1</v>
      </c>
      <c r="F145" s="73"/>
      <c r="G145" s="149">
        <f>E145*F145</f>
        <v>0</v>
      </c>
    </row>
    <row r="146" spans="1:7" x14ac:dyDescent="0.25">
      <c r="A146" s="92"/>
      <c r="B146" s="233"/>
      <c r="C146" s="230"/>
      <c r="D146" s="231"/>
      <c r="E146" s="70"/>
      <c r="F146" s="73"/>
      <c r="G146" s="149"/>
    </row>
    <row r="147" spans="1:7" x14ac:dyDescent="0.25">
      <c r="A147" s="92"/>
      <c r="B147" s="233"/>
      <c r="C147" s="224" t="s">
        <v>603</v>
      </c>
      <c r="D147" s="231" t="s">
        <v>421</v>
      </c>
      <c r="E147" s="80">
        <v>1</v>
      </c>
      <c r="F147" s="73"/>
      <c r="G147" s="149">
        <f>E147*F147</f>
        <v>0</v>
      </c>
    </row>
    <row r="148" spans="1:7" x14ac:dyDescent="0.25">
      <c r="A148" s="92"/>
      <c r="B148" s="233"/>
      <c r="C148" s="224"/>
      <c r="D148" s="219"/>
      <c r="E148" s="70"/>
      <c r="F148" s="73"/>
      <c r="G148" s="149"/>
    </row>
    <row r="149" spans="1:7" x14ac:dyDescent="0.25">
      <c r="A149" s="92"/>
      <c r="B149" s="233"/>
      <c r="C149" s="225" t="s">
        <v>604</v>
      </c>
      <c r="D149" s="231" t="s">
        <v>421</v>
      </c>
      <c r="E149" s="80">
        <v>1</v>
      </c>
      <c r="F149" s="73"/>
      <c r="G149" s="149">
        <f>E149*F149</f>
        <v>0</v>
      </c>
    </row>
    <row r="150" spans="1:7" x14ac:dyDescent="0.25">
      <c r="A150" s="92"/>
      <c r="B150" s="233"/>
      <c r="C150" s="223"/>
      <c r="D150" s="232"/>
      <c r="E150" s="70"/>
      <c r="F150" s="73"/>
      <c r="G150" s="149"/>
    </row>
    <row r="151" spans="1:7" x14ac:dyDescent="0.25">
      <c r="A151" s="92"/>
      <c r="B151" s="233"/>
      <c r="C151" s="224" t="s">
        <v>605</v>
      </c>
      <c r="D151" s="231" t="s">
        <v>421</v>
      </c>
      <c r="E151" s="80">
        <v>1</v>
      </c>
      <c r="F151" s="73"/>
      <c r="G151" s="149">
        <f>E151*F151</f>
        <v>0</v>
      </c>
    </row>
    <row r="152" spans="1:7" x14ac:dyDescent="0.25">
      <c r="A152" s="92"/>
      <c r="B152" s="233"/>
      <c r="C152" s="223"/>
      <c r="D152" s="232"/>
      <c r="E152" s="70"/>
      <c r="F152" s="73"/>
      <c r="G152" s="149"/>
    </row>
    <row r="153" spans="1:7" x14ac:dyDescent="0.25">
      <c r="A153" s="92"/>
      <c r="B153" s="233"/>
      <c r="C153" s="225" t="s">
        <v>606</v>
      </c>
      <c r="D153" s="231" t="s">
        <v>421</v>
      </c>
      <c r="E153" s="80">
        <v>1</v>
      </c>
      <c r="F153" s="73"/>
      <c r="G153" s="149">
        <f>E153*F153</f>
        <v>0</v>
      </c>
    </row>
    <row r="154" spans="1:7" x14ac:dyDescent="0.25">
      <c r="A154" s="92"/>
      <c r="B154" s="233"/>
      <c r="C154" s="225"/>
      <c r="D154" s="232"/>
      <c r="E154" s="70"/>
      <c r="F154" s="73"/>
      <c r="G154" s="149"/>
    </row>
    <row r="155" spans="1:7" ht="13" x14ac:dyDescent="0.3">
      <c r="A155" s="92" t="s">
        <v>837</v>
      </c>
      <c r="B155" s="233"/>
      <c r="C155" s="220" t="s">
        <v>608</v>
      </c>
      <c r="D155" s="232"/>
      <c r="E155" s="70"/>
      <c r="F155" s="73"/>
      <c r="G155" s="149"/>
    </row>
    <row r="156" spans="1:7" x14ac:dyDescent="0.25">
      <c r="A156" s="92"/>
      <c r="B156" s="233"/>
      <c r="C156" s="224" t="s">
        <v>599</v>
      </c>
      <c r="D156" s="231" t="s">
        <v>421</v>
      </c>
      <c r="E156" s="80">
        <v>1</v>
      </c>
      <c r="F156" s="73"/>
      <c r="G156" s="149">
        <f>E156*F156</f>
        <v>0</v>
      </c>
    </row>
    <row r="157" spans="1:7" x14ac:dyDescent="0.25">
      <c r="A157" s="92"/>
      <c r="B157" s="233"/>
      <c r="C157" s="224"/>
      <c r="D157" s="231"/>
      <c r="E157" s="80"/>
      <c r="F157" s="73"/>
      <c r="G157" s="149"/>
    </row>
    <row r="158" spans="1:7" x14ac:dyDescent="0.25">
      <c r="A158" s="92"/>
      <c r="B158" s="233"/>
      <c r="C158" s="225" t="s">
        <v>600</v>
      </c>
      <c r="D158" s="231" t="s">
        <v>421</v>
      </c>
      <c r="E158" s="80">
        <v>1</v>
      </c>
      <c r="F158" s="73"/>
      <c r="G158" s="149">
        <f>E158*F158</f>
        <v>0</v>
      </c>
    </row>
    <row r="159" spans="1:7" x14ac:dyDescent="0.25">
      <c r="A159" s="92"/>
      <c r="B159" s="233"/>
      <c r="D159" s="219"/>
      <c r="E159" s="80"/>
      <c r="F159" s="73"/>
      <c r="G159" s="149"/>
    </row>
    <row r="160" spans="1:7" x14ac:dyDescent="0.25">
      <c r="A160" s="92"/>
      <c r="B160" s="233"/>
      <c r="C160" s="224" t="s">
        <v>601</v>
      </c>
      <c r="D160" s="231" t="s">
        <v>421</v>
      </c>
      <c r="E160" s="80">
        <v>1</v>
      </c>
      <c r="F160" s="73"/>
      <c r="G160" s="149">
        <f>E160*F160</f>
        <v>0</v>
      </c>
    </row>
    <row r="161" spans="1:7" x14ac:dyDescent="0.25">
      <c r="A161" s="92"/>
      <c r="B161" s="233"/>
      <c r="C161" s="224"/>
      <c r="D161" s="231"/>
      <c r="E161" s="80"/>
      <c r="F161" s="73"/>
      <c r="G161" s="149"/>
    </row>
    <row r="162" spans="1:7" x14ac:dyDescent="0.25">
      <c r="A162" s="92"/>
      <c r="B162" s="233"/>
      <c r="C162" s="225" t="s">
        <v>602</v>
      </c>
      <c r="D162" s="231" t="s">
        <v>421</v>
      </c>
      <c r="E162" s="80">
        <v>1</v>
      </c>
      <c r="F162" s="73"/>
      <c r="G162" s="149">
        <f>E162*F162</f>
        <v>0</v>
      </c>
    </row>
    <row r="163" spans="1:7" x14ac:dyDescent="0.25">
      <c r="A163" s="92"/>
      <c r="B163" s="233"/>
      <c r="C163" s="230"/>
      <c r="D163" s="231"/>
      <c r="E163" s="70"/>
      <c r="F163" s="73"/>
      <c r="G163" s="149"/>
    </row>
    <row r="164" spans="1:7" x14ac:dyDescent="0.25">
      <c r="A164" s="92"/>
      <c r="B164" s="233"/>
      <c r="C164" s="224" t="s">
        <v>603</v>
      </c>
      <c r="D164" s="231" t="s">
        <v>421</v>
      </c>
      <c r="E164" s="80">
        <v>1</v>
      </c>
      <c r="F164" s="73"/>
      <c r="G164" s="149">
        <f>E164*F164</f>
        <v>0</v>
      </c>
    </row>
    <row r="165" spans="1:7" x14ac:dyDescent="0.25">
      <c r="A165" s="92"/>
      <c r="B165" s="233"/>
      <c r="C165" s="224"/>
      <c r="D165" s="219"/>
      <c r="E165" s="70"/>
      <c r="F165" s="73"/>
      <c r="G165" s="149"/>
    </row>
    <row r="166" spans="1:7" x14ac:dyDescent="0.25">
      <c r="A166" s="92"/>
      <c r="B166" s="233"/>
      <c r="C166" s="225" t="s">
        <v>604</v>
      </c>
      <c r="D166" s="231" t="s">
        <v>421</v>
      </c>
      <c r="E166" s="80">
        <v>1</v>
      </c>
      <c r="F166" s="73"/>
      <c r="G166" s="149">
        <f>E166*F166</f>
        <v>0</v>
      </c>
    </row>
    <row r="167" spans="1:7" x14ac:dyDescent="0.25">
      <c r="A167" s="92"/>
      <c r="B167" s="233"/>
      <c r="C167" s="223"/>
      <c r="D167" s="232"/>
      <c r="E167" s="70"/>
      <c r="F167" s="73"/>
      <c r="G167" s="149"/>
    </row>
    <row r="168" spans="1:7" x14ac:dyDescent="0.25">
      <c r="A168" s="92"/>
      <c r="B168" s="233"/>
      <c r="C168" s="224" t="s">
        <v>605</v>
      </c>
      <c r="D168" s="231" t="s">
        <v>421</v>
      </c>
      <c r="E168" s="80">
        <v>1</v>
      </c>
      <c r="F168" s="73"/>
      <c r="G168" s="149">
        <f>E168*F168</f>
        <v>0</v>
      </c>
    </row>
    <row r="169" spans="1:7" x14ac:dyDescent="0.25">
      <c r="A169" s="92"/>
      <c r="B169" s="233"/>
      <c r="C169" s="223"/>
      <c r="D169" s="232"/>
      <c r="E169" s="70"/>
      <c r="F169" s="73"/>
      <c r="G169" s="149"/>
    </row>
    <row r="170" spans="1:7" ht="11.9" customHeight="1" x14ac:dyDescent="0.25">
      <c r="A170" s="92"/>
      <c r="B170" s="233"/>
      <c r="C170" s="225" t="s">
        <v>606</v>
      </c>
      <c r="D170" s="231" t="s">
        <v>421</v>
      </c>
      <c r="E170" s="80">
        <v>1</v>
      </c>
      <c r="F170" s="73"/>
      <c r="G170" s="149">
        <f>E170*F170</f>
        <v>0</v>
      </c>
    </row>
    <row r="171" spans="1:7" ht="11.9" customHeight="1" x14ac:dyDescent="0.25">
      <c r="A171" s="92"/>
      <c r="B171" s="233"/>
      <c r="C171" s="225"/>
      <c r="D171" s="232"/>
      <c r="E171" s="80"/>
      <c r="F171" s="73"/>
      <c r="G171" s="149"/>
    </row>
    <row r="172" spans="1:7" ht="11.9" customHeight="1" thickBot="1" x14ac:dyDescent="0.3">
      <c r="A172" s="92"/>
      <c r="B172" s="233"/>
      <c r="C172" s="225"/>
      <c r="D172" s="232"/>
      <c r="E172" s="80"/>
      <c r="F172" s="73"/>
      <c r="G172" s="149"/>
    </row>
    <row r="173" spans="1:7" ht="11.9" customHeight="1" thickTop="1" thickBot="1" x14ac:dyDescent="0.3">
      <c r="A173" s="25" t="s">
        <v>129</v>
      </c>
      <c r="B173" s="26"/>
      <c r="C173" s="26"/>
      <c r="D173" s="26"/>
      <c r="E173" s="26"/>
      <c r="F173" s="27"/>
      <c r="G173" s="153">
        <f>SUM(G122:G172)</f>
        <v>0</v>
      </c>
    </row>
    <row r="174" spans="1:7" ht="11.9" customHeight="1" thickTop="1" x14ac:dyDescent="0.25">
      <c r="A174" s="61"/>
      <c r="B174" s="175"/>
      <c r="C174" s="175"/>
      <c r="D174" s="175"/>
      <c r="E174" s="175"/>
      <c r="F174" s="176"/>
      <c r="G174" s="177"/>
    </row>
    <row r="175" spans="1:7" ht="11.9" customHeight="1" x14ac:dyDescent="0.3">
      <c r="A175" s="1" t="s">
        <v>896</v>
      </c>
      <c r="B175" s="175"/>
      <c r="C175" s="175"/>
      <c r="D175" s="175"/>
      <c r="E175" s="175"/>
      <c r="F175" s="176"/>
      <c r="G175" s="177"/>
    </row>
    <row r="176" spans="1:7" ht="11.9" customHeight="1" thickBot="1" x14ac:dyDescent="0.3"/>
    <row r="177" spans="1:7" ht="11.9" customHeight="1" thickTop="1" x14ac:dyDescent="0.3">
      <c r="A177" s="7" t="s">
        <v>131</v>
      </c>
      <c r="B177" s="8" t="s">
        <v>133</v>
      </c>
      <c r="C177" s="37" t="s">
        <v>135</v>
      </c>
      <c r="D177" s="9" t="s">
        <v>136</v>
      </c>
      <c r="E177" s="9" t="s">
        <v>137</v>
      </c>
      <c r="F177" s="40" t="s">
        <v>138</v>
      </c>
      <c r="G177" s="10" t="s">
        <v>139</v>
      </c>
    </row>
    <row r="178" spans="1:7" ht="11.9" customHeight="1" thickBot="1" x14ac:dyDescent="0.35">
      <c r="A178" s="11" t="s">
        <v>132</v>
      </c>
      <c r="B178" s="12" t="s">
        <v>134</v>
      </c>
      <c r="C178" s="13"/>
      <c r="D178" s="14"/>
      <c r="E178" s="15"/>
      <c r="F178" s="98"/>
      <c r="G178" s="41"/>
    </row>
    <row r="179" spans="1:7" ht="11.9" customHeight="1" thickTop="1" x14ac:dyDescent="0.3">
      <c r="A179" s="101"/>
      <c r="B179" s="102"/>
      <c r="C179" s="23"/>
      <c r="D179" s="103"/>
      <c r="E179" s="70"/>
      <c r="F179" s="108"/>
      <c r="G179" s="148"/>
    </row>
    <row r="180" spans="1:7" ht="11.9" customHeight="1" x14ac:dyDescent="0.3">
      <c r="A180" s="101"/>
      <c r="B180" s="102"/>
      <c r="C180" s="23" t="s">
        <v>39</v>
      </c>
      <c r="D180" s="70"/>
      <c r="E180" s="70"/>
      <c r="F180" s="108"/>
      <c r="G180" s="148">
        <f>G173</f>
        <v>0</v>
      </c>
    </row>
    <row r="181" spans="1:7" ht="12.4" customHeight="1" x14ac:dyDescent="0.25">
      <c r="A181" s="92"/>
      <c r="B181" s="233"/>
      <c r="C181" s="225"/>
      <c r="D181" s="232"/>
      <c r="E181" s="70"/>
      <c r="F181" s="73"/>
      <c r="G181" s="149"/>
    </row>
    <row r="182" spans="1:7" ht="13" x14ac:dyDescent="0.3">
      <c r="A182" s="92" t="s">
        <v>838</v>
      </c>
      <c r="B182" s="233"/>
      <c r="C182" s="220" t="s">
        <v>626</v>
      </c>
      <c r="D182" s="232"/>
      <c r="E182" s="70"/>
      <c r="F182" s="73"/>
      <c r="G182" s="149"/>
    </row>
    <row r="183" spans="1:7" x14ac:dyDescent="0.25">
      <c r="A183" s="92"/>
      <c r="B183" s="233"/>
      <c r="C183" s="224" t="s">
        <v>627</v>
      </c>
      <c r="D183" s="231" t="s">
        <v>421</v>
      </c>
      <c r="E183" s="80">
        <v>1</v>
      </c>
      <c r="F183" s="73"/>
      <c r="G183" s="149">
        <f>E183*F183</f>
        <v>0</v>
      </c>
    </row>
    <row r="184" spans="1:7" x14ac:dyDescent="0.25">
      <c r="A184" s="92"/>
      <c r="B184" s="233"/>
      <c r="C184" s="224"/>
      <c r="D184" s="231"/>
      <c r="E184" s="80"/>
      <c r="F184" s="73"/>
      <c r="G184" s="149"/>
    </row>
    <row r="185" spans="1:7" x14ac:dyDescent="0.25">
      <c r="A185" s="92"/>
      <c r="B185" s="233"/>
      <c r="C185" s="225" t="s">
        <v>628</v>
      </c>
      <c r="D185" s="231" t="s">
        <v>421</v>
      </c>
      <c r="E185" s="80">
        <v>1</v>
      </c>
      <c r="F185" s="73"/>
      <c r="G185" s="149">
        <f>E185*F185</f>
        <v>0</v>
      </c>
    </row>
    <row r="186" spans="1:7" x14ac:dyDescent="0.25">
      <c r="A186" s="92"/>
      <c r="B186" s="233"/>
      <c r="C186" s="225"/>
      <c r="D186" s="248"/>
      <c r="E186" s="199"/>
      <c r="F186" s="237"/>
      <c r="G186" s="149"/>
    </row>
    <row r="187" spans="1:7" ht="12.4" customHeight="1" x14ac:dyDescent="0.25">
      <c r="A187" s="92"/>
      <c r="B187" s="233"/>
      <c r="C187" s="224" t="s">
        <v>629</v>
      </c>
      <c r="D187" s="231" t="s">
        <v>421</v>
      </c>
      <c r="E187" s="80">
        <v>1</v>
      </c>
      <c r="F187" s="73"/>
      <c r="G187" s="149">
        <f>E187*F187</f>
        <v>0</v>
      </c>
    </row>
    <row r="188" spans="1:7" ht="12.4" customHeight="1" x14ac:dyDescent="0.25">
      <c r="A188" s="92"/>
      <c r="B188" s="233"/>
      <c r="C188" s="224"/>
      <c r="D188" s="231"/>
      <c r="E188" s="80"/>
      <c r="F188" s="73"/>
      <c r="G188" s="149"/>
    </row>
    <row r="189" spans="1:7" ht="12.4" customHeight="1" x14ac:dyDescent="0.25">
      <c r="A189" s="92"/>
      <c r="B189" s="233"/>
      <c r="C189" s="225" t="s">
        <v>630</v>
      </c>
      <c r="D189" s="231" t="s">
        <v>421</v>
      </c>
      <c r="E189" s="80">
        <v>1</v>
      </c>
      <c r="F189" s="73"/>
      <c r="G189" s="149">
        <f>E189*F189</f>
        <v>0</v>
      </c>
    </row>
    <row r="190" spans="1:7" ht="12.4" customHeight="1" x14ac:dyDescent="0.25">
      <c r="A190" s="92"/>
      <c r="B190" s="233"/>
      <c r="C190" s="230"/>
      <c r="D190" s="231"/>
      <c r="E190" s="70"/>
      <c r="F190" s="73"/>
      <c r="G190" s="149"/>
    </row>
    <row r="191" spans="1:7" ht="12.4" customHeight="1" x14ac:dyDescent="0.25">
      <c r="A191" s="92"/>
      <c r="B191" s="233"/>
      <c r="C191" s="224" t="s">
        <v>631</v>
      </c>
      <c r="D191" s="231" t="s">
        <v>421</v>
      </c>
      <c r="E191" s="80">
        <v>1</v>
      </c>
      <c r="F191" s="73"/>
      <c r="G191" s="149">
        <f>E191*F191</f>
        <v>0</v>
      </c>
    </row>
    <row r="192" spans="1:7" ht="12.4" customHeight="1" x14ac:dyDescent="0.25">
      <c r="A192" s="92"/>
      <c r="B192" s="233"/>
      <c r="C192" s="224"/>
      <c r="D192" s="219"/>
      <c r="E192" s="70"/>
      <c r="F192" s="73"/>
      <c r="G192" s="149"/>
    </row>
    <row r="193" spans="1:7" ht="12.4" customHeight="1" x14ac:dyDescent="0.25">
      <c r="A193" s="92"/>
      <c r="B193" s="233"/>
      <c r="C193" s="225" t="s">
        <v>632</v>
      </c>
      <c r="D193" s="231" t="s">
        <v>421</v>
      </c>
      <c r="E193" s="80">
        <v>1</v>
      </c>
      <c r="F193" s="73"/>
      <c r="G193" s="149">
        <f>E193*F193</f>
        <v>0</v>
      </c>
    </row>
    <row r="194" spans="1:7" ht="12.4" customHeight="1" x14ac:dyDescent="0.25">
      <c r="A194" s="92"/>
      <c r="B194" s="233"/>
      <c r="C194" s="224"/>
      <c r="D194" s="232"/>
      <c r="E194" s="70"/>
      <c r="F194" s="73"/>
      <c r="G194" s="149"/>
    </row>
    <row r="195" spans="1:7" ht="12.4" customHeight="1" x14ac:dyDescent="0.25">
      <c r="A195" s="92"/>
      <c r="B195" s="233"/>
      <c r="C195" s="224" t="s">
        <v>633</v>
      </c>
      <c r="D195" s="231" t="s">
        <v>421</v>
      </c>
      <c r="E195" s="80">
        <v>1</v>
      </c>
      <c r="F195" s="73"/>
      <c r="G195" s="149">
        <f>E195*F195</f>
        <v>0</v>
      </c>
    </row>
    <row r="196" spans="1:7" ht="12.4" customHeight="1" x14ac:dyDescent="0.25">
      <c r="A196" s="92"/>
      <c r="B196" s="233"/>
      <c r="C196" s="223"/>
      <c r="D196" s="232"/>
      <c r="E196" s="70"/>
      <c r="F196" s="73"/>
      <c r="G196" s="149"/>
    </row>
    <row r="197" spans="1:7" ht="12.4" customHeight="1" x14ac:dyDescent="0.25">
      <c r="A197" s="92"/>
      <c r="B197" s="233"/>
      <c r="C197" s="225" t="s">
        <v>634</v>
      </c>
      <c r="D197" s="231" t="s">
        <v>421</v>
      </c>
      <c r="E197" s="80">
        <v>1</v>
      </c>
      <c r="F197" s="73"/>
      <c r="G197" s="149">
        <f>E197*F197</f>
        <v>0</v>
      </c>
    </row>
    <row r="198" spans="1:7" ht="12.4" customHeight="1" x14ac:dyDescent="0.25">
      <c r="A198" s="92"/>
      <c r="B198" s="233"/>
      <c r="C198" s="225"/>
      <c r="D198" s="231"/>
      <c r="E198" s="80"/>
      <c r="F198" s="73"/>
      <c r="G198" s="149"/>
    </row>
    <row r="199" spans="1:7" ht="12.4" customHeight="1" x14ac:dyDescent="0.25">
      <c r="A199" s="92"/>
      <c r="B199" s="233"/>
      <c r="C199" s="223" t="s">
        <v>635</v>
      </c>
      <c r="D199" s="231" t="s">
        <v>421</v>
      </c>
      <c r="E199" s="80">
        <v>1</v>
      </c>
      <c r="F199" s="73"/>
      <c r="G199" s="149">
        <f>E199*F199</f>
        <v>0</v>
      </c>
    </row>
    <row r="200" spans="1:7" ht="12.4" customHeight="1" x14ac:dyDescent="0.25">
      <c r="A200" s="92"/>
      <c r="B200" s="233"/>
      <c r="C200" s="230"/>
      <c r="D200" s="231"/>
      <c r="E200" s="80"/>
      <c r="F200" s="73"/>
      <c r="G200" s="149"/>
    </row>
    <row r="201" spans="1:7" ht="12.4" customHeight="1" x14ac:dyDescent="0.25">
      <c r="A201" s="92"/>
      <c r="B201" s="233"/>
      <c r="C201" s="64" t="s">
        <v>636</v>
      </c>
      <c r="D201" s="231" t="s">
        <v>421</v>
      </c>
      <c r="E201" s="80">
        <v>1</v>
      </c>
      <c r="F201" s="73"/>
      <c r="G201" s="149">
        <f>E201*F201</f>
        <v>0</v>
      </c>
    </row>
    <row r="202" spans="1:7" ht="12.4" customHeight="1" x14ac:dyDescent="0.25">
      <c r="A202" s="92"/>
      <c r="B202" s="233"/>
      <c r="C202" s="230"/>
      <c r="D202" s="231"/>
      <c r="E202" s="80"/>
      <c r="F202" s="73"/>
      <c r="G202" s="149"/>
    </row>
    <row r="203" spans="1:7" ht="12.4" customHeight="1" x14ac:dyDescent="0.25">
      <c r="A203" s="92"/>
      <c r="B203" s="233"/>
      <c r="C203" s="223" t="s">
        <v>637</v>
      </c>
      <c r="D203" s="231" t="s">
        <v>421</v>
      </c>
      <c r="E203" s="80">
        <v>1</v>
      </c>
      <c r="F203" s="73"/>
      <c r="G203" s="149">
        <f>E203*F203</f>
        <v>0</v>
      </c>
    </row>
    <row r="204" spans="1:7" ht="12.4" customHeight="1" x14ac:dyDescent="0.25">
      <c r="A204" s="92"/>
      <c r="B204" s="233"/>
      <c r="C204" s="230"/>
      <c r="D204" s="231"/>
      <c r="E204" s="80"/>
      <c r="F204" s="73"/>
      <c r="G204" s="149"/>
    </row>
    <row r="205" spans="1:7" ht="12.4" customHeight="1" x14ac:dyDescent="0.25">
      <c r="A205" s="92"/>
      <c r="B205" s="233"/>
      <c r="C205" s="230" t="s">
        <v>638</v>
      </c>
      <c r="D205" s="231" t="s">
        <v>421</v>
      </c>
      <c r="E205" s="80">
        <v>1</v>
      </c>
      <c r="F205" s="73"/>
      <c r="G205" s="149">
        <f>E205*F205</f>
        <v>0</v>
      </c>
    </row>
    <row r="206" spans="1:7" ht="12.4" customHeight="1" x14ac:dyDescent="0.25">
      <c r="A206" s="92"/>
      <c r="B206" s="233"/>
      <c r="C206" s="223"/>
      <c r="D206" s="231"/>
      <c r="E206" s="80"/>
      <c r="F206" s="73"/>
      <c r="G206" s="149"/>
    </row>
    <row r="207" spans="1:7" ht="12.4" customHeight="1" x14ac:dyDescent="0.25">
      <c r="A207" s="92"/>
      <c r="B207" s="233"/>
      <c r="C207" s="223" t="s">
        <v>639</v>
      </c>
      <c r="D207" s="231" t="s">
        <v>421</v>
      </c>
      <c r="E207" s="80">
        <v>1</v>
      </c>
      <c r="F207" s="73"/>
      <c r="G207" s="149">
        <f>E207*F207</f>
        <v>0</v>
      </c>
    </row>
    <row r="208" spans="1:7" ht="12.4" customHeight="1" x14ac:dyDescent="0.25">
      <c r="A208" s="92"/>
      <c r="B208" s="233"/>
      <c r="C208" s="223"/>
      <c r="D208" s="231"/>
      <c r="E208" s="80"/>
      <c r="F208" s="73"/>
      <c r="G208" s="149"/>
    </row>
    <row r="209" spans="1:7" ht="12.4" customHeight="1" x14ac:dyDescent="0.25">
      <c r="A209" s="92"/>
      <c r="B209" s="233"/>
      <c r="C209" s="223" t="s">
        <v>652</v>
      </c>
      <c r="D209" s="231" t="s">
        <v>421</v>
      </c>
      <c r="E209" s="80">
        <v>1</v>
      </c>
      <c r="F209" s="73"/>
      <c r="G209" s="149">
        <f>E209*F209</f>
        <v>0</v>
      </c>
    </row>
    <row r="210" spans="1:7" ht="12.4" customHeight="1" x14ac:dyDescent="0.25">
      <c r="A210" s="92"/>
      <c r="B210" s="233"/>
      <c r="C210" s="223"/>
      <c r="D210" s="231"/>
      <c r="E210" s="80"/>
      <c r="F210" s="73"/>
      <c r="G210" s="149"/>
    </row>
    <row r="211" spans="1:7" ht="12.4" customHeight="1" x14ac:dyDescent="0.25">
      <c r="A211" s="92"/>
      <c r="B211" s="233"/>
      <c r="C211" s="223" t="s">
        <v>653</v>
      </c>
      <c r="D211" s="231" t="s">
        <v>421</v>
      </c>
      <c r="E211" s="80">
        <v>1</v>
      </c>
      <c r="F211" s="73"/>
      <c r="G211" s="149">
        <f>E211*F211</f>
        <v>0</v>
      </c>
    </row>
    <row r="212" spans="1:7" ht="12.4" customHeight="1" x14ac:dyDescent="0.25">
      <c r="A212" s="92"/>
      <c r="B212" s="233"/>
      <c r="C212" s="223"/>
      <c r="D212" s="231"/>
      <c r="E212" s="80"/>
      <c r="F212" s="73"/>
      <c r="G212" s="149"/>
    </row>
    <row r="213" spans="1:7" ht="12.4" customHeight="1" x14ac:dyDescent="0.25">
      <c r="A213" s="92"/>
      <c r="B213" s="233"/>
      <c r="C213" s="223" t="s">
        <v>654</v>
      </c>
      <c r="D213" s="231" t="s">
        <v>421</v>
      </c>
      <c r="E213" s="80">
        <v>1</v>
      </c>
      <c r="F213" s="73"/>
      <c r="G213" s="149">
        <f>E213*F213</f>
        <v>0</v>
      </c>
    </row>
    <row r="214" spans="1:7" ht="12.4" customHeight="1" x14ac:dyDescent="0.25">
      <c r="A214" s="92"/>
      <c r="B214" s="233"/>
      <c r="C214" s="223"/>
      <c r="D214" s="231"/>
      <c r="E214" s="80"/>
      <c r="F214" s="73"/>
      <c r="G214" s="149"/>
    </row>
    <row r="215" spans="1:7" ht="12.4" customHeight="1" x14ac:dyDescent="0.25">
      <c r="A215" s="92"/>
      <c r="B215" s="233"/>
      <c r="C215" s="223" t="s">
        <v>655</v>
      </c>
      <c r="D215" s="231" t="s">
        <v>421</v>
      </c>
      <c r="E215" s="80">
        <v>1</v>
      </c>
      <c r="F215" s="73"/>
      <c r="G215" s="149">
        <f>E215*F215</f>
        <v>0</v>
      </c>
    </row>
    <row r="216" spans="1:7" ht="12.4" customHeight="1" x14ac:dyDescent="0.25">
      <c r="A216" s="92"/>
      <c r="B216" s="233"/>
      <c r="C216" s="223"/>
      <c r="D216" s="231"/>
      <c r="E216" s="80"/>
      <c r="F216" s="73"/>
      <c r="G216" s="149"/>
    </row>
    <row r="217" spans="1:7" ht="12.4" customHeight="1" x14ac:dyDescent="0.25">
      <c r="A217" s="92"/>
      <c r="B217" s="233"/>
      <c r="C217" s="223" t="s">
        <v>656</v>
      </c>
      <c r="D217" s="231" t="s">
        <v>421</v>
      </c>
      <c r="E217" s="80">
        <v>1</v>
      </c>
      <c r="F217" s="73"/>
      <c r="G217" s="149">
        <f>E217*F217</f>
        <v>0</v>
      </c>
    </row>
    <row r="218" spans="1:7" ht="12.4" customHeight="1" x14ac:dyDescent="0.25">
      <c r="A218" s="92"/>
      <c r="B218" s="233"/>
      <c r="C218" s="223"/>
      <c r="D218" s="231"/>
      <c r="E218" s="80"/>
      <c r="F218" s="73"/>
      <c r="G218" s="149"/>
    </row>
    <row r="219" spans="1:7" ht="12.4" customHeight="1" x14ac:dyDescent="0.25">
      <c r="A219" s="92"/>
      <c r="B219" s="233"/>
      <c r="C219" s="223" t="s">
        <v>640</v>
      </c>
      <c r="D219" s="231" t="s">
        <v>421</v>
      </c>
      <c r="E219" s="80">
        <v>1</v>
      </c>
      <c r="F219" s="73"/>
      <c r="G219" s="149">
        <f>E219*F219</f>
        <v>0</v>
      </c>
    </row>
    <row r="220" spans="1:7" ht="12.4" customHeight="1" x14ac:dyDescent="0.25">
      <c r="A220" s="92"/>
      <c r="B220" s="233"/>
      <c r="C220" s="223"/>
      <c r="D220" s="231"/>
      <c r="E220" s="80"/>
      <c r="F220" s="73"/>
      <c r="G220" s="149"/>
    </row>
    <row r="221" spans="1:7" ht="12.4" customHeight="1" x14ac:dyDescent="0.25">
      <c r="A221" s="92"/>
      <c r="B221" s="233"/>
      <c r="C221" s="223" t="s">
        <v>657</v>
      </c>
      <c r="D221" s="231" t="s">
        <v>421</v>
      </c>
      <c r="E221" s="80">
        <v>1</v>
      </c>
      <c r="F221" s="73"/>
      <c r="G221" s="149">
        <f>E221*F221</f>
        <v>0</v>
      </c>
    </row>
    <row r="222" spans="1:7" ht="12.4" customHeight="1" x14ac:dyDescent="0.25">
      <c r="A222" s="92"/>
      <c r="B222" s="233"/>
      <c r="C222" s="223"/>
      <c r="D222" s="231"/>
      <c r="E222" s="80"/>
      <c r="F222" s="73"/>
      <c r="G222" s="149"/>
    </row>
    <row r="223" spans="1:7" ht="12.4" customHeight="1" x14ac:dyDescent="0.25">
      <c r="A223" s="92"/>
      <c r="B223" s="233"/>
      <c r="C223" s="223" t="s">
        <v>658</v>
      </c>
      <c r="D223" s="231" t="s">
        <v>421</v>
      </c>
      <c r="E223" s="80">
        <v>1</v>
      </c>
      <c r="F223" s="73"/>
      <c r="G223" s="149">
        <f>E223*F223</f>
        <v>0</v>
      </c>
    </row>
    <row r="224" spans="1:7" ht="12.4" customHeight="1" x14ac:dyDescent="0.25">
      <c r="A224" s="92"/>
      <c r="B224" s="233"/>
      <c r="C224" s="223"/>
      <c r="D224" s="231"/>
      <c r="E224" s="80"/>
      <c r="F224" s="73"/>
      <c r="G224" s="149"/>
    </row>
    <row r="225" spans="1:7" ht="12.4" customHeight="1" x14ac:dyDescent="0.25">
      <c r="A225" s="92"/>
      <c r="B225" s="233"/>
      <c r="C225" s="223" t="s">
        <v>659</v>
      </c>
      <c r="D225" s="231" t="s">
        <v>421</v>
      </c>
      <c r="E225" s="80">
        <v>1</v>
      </c>
      <c r="F225" s="73"/>
      <c r="G225" s="149">
        <f>E225*F225</f>
        <v>0</v>
      </c>
    </row>
    <row r="226" spans="1:7" ht="12.4" customHeight="1" x14ac:dyDescent="0.25">
      <c r="A226" s="92"/>
      <c r="B226" s="233"/>
      <c r="C226" s="223"/>
      <c r="D226" s="231"/>
      <c r="E226" s="80"/>
      <c r="F226" s="73"/>
      <c r="G226" s="149"/>
    </row>
    <row r="227" spans="1:7" ht="12.4" customHeight="1" x14ac:dyDescent="0.25">
      <c r="A227" s="92"/>
      <c r="B227" s="233"/>
      <c r="C227" s="223" t="s">
        <v>660</v>
      </c>
      <c r="D227" s="231" t="s">
        <v>421</v>
      </c>
      <c r="E227" s="80">
        <v>1</v>
      </c>
      <c r="F227" s="73"/>
      <c r="G227" s="149">
        <f>E227*F227</f>
        <v>0</v>
      </c>
    </row>
    <row r="228" spans="1:7" ht="12.4" customHeight="1" x14ac:dyDescent="0.25">
      <c r="A228" s="92"/>
      <c r="B228" s="233"/>
      <c r="C228" s="223"/>
      <c r="D228" s="231"/>
      <c r="E228" s="80"/>
      <c r="F228" s="73"/>
      <c r="G228" s="149"/>
    </row>
    <row r="229" spans="1:7" ht="12.4" customHeight="1" x14ac:dyDescent="0.25">
      <c r="A229" s="92"/>
      <c r="B229" s="233"/>
      <c r="C229" s="223" t="s">
        <v>661</v>
      </c>
      <c r="D229" s="231" t="s">
        <v>421</v>
      </c>
      <c r="E229" s="80">
        <v>1</v>
      </c>
      <c r="F229" s="73"/>
      <c r="G229" s="149">
        <f>E229*F229</f>
        <v>0</v>
      </c>
    </row>
    <row r="230" spans="1:7" ht="12.4" customHeight="1" x14ac:dyDescent="0.25">
      <c r="A230" s="92"/>
      <c r="B230" s="233"/>
      <c r="C230" s="223"/>
      <c r="D230" s="231"/>
      <c r="E230" s="80"/>
      <c r="F230" s="73"/>
      <c r="G230" s="149"/>
    </row>
    <row r="231" spans="1:7" ht="12.4" customHeight="1" thickBot="1" x14ac:dyDescent="0.3">
      <c r="A231" s="92"/>
      <c r="B231" s="233"/>
      <c r="C231" s="223"/>
      <c r="D231" s="231"/>
      <c r="E231" s="80"/>
      <c r="F231" s="73"/>
      <c r="G231" s="149"/>
    </row>
    <row r="232" spans="1:7" ht="12.4" customHeight="1" thickTop="1" thickBot="1" x14ac:dyDescent="0.3">
      <c r="A232" s="25" t="s">
        <v>129</v>
      </c>
      <c r="B232" s="26"/>
      <c r="C232" s="26"/>
      <c r="D232" s="26"/>
      <c r="E232" s="26"/>
      <c r="F232" s="27"/>
      <c r="G232" s="153">
        <f>SUM(G180:G231)</f>
        <v>0</v>
      </c>
    </row>
    <row r="233" spans="1:7" ht="12.4" customHeight="1" thickTop="1" x14ac:dyDescent="0.25">
      <c r="A233" s="61"/>
      <c r="B233" s="175"/>
      <c r="C233" s="175"/>
      <c r="D233" s="175"/>
      <c r="E233" s="175"/>
      <c r="F233" s="176"/>
      <c r="G233" s="177"/>
    </row>
    <row r="234" spans="1:7" ht="12.4" customHeight="1" x14ac:dyDescent="0.3">
      <c r="A234" s="1" t="s">
        <v>896</v>
      </c>
      <c r="B234" s="175"/>
      <c r="C234" s="175"/>
      <c r="D234" s="175"/>
      <c r="E234" s="175"/>
      <c r="F234" s="176"/>
      <c r="G234" s="177"/>
    </row>
    <row r="235" spans="1:7" ht="12.4" customHeight="1" thickBot="1" x14ac:dyDescent="0.3"/>
    <row r="236" spans="1:7" ht="12.4" customHeight="1" thickTop="1" x14ac:dyDescent="0.3">
      <c r="A236" s="7" t="s">
        <v>131</v>
      </c>
      <c r="B236" s="8" t="s">
        <v>133</v>
      </c>
      <c r="C236" s="37" t="s">
        <v>135</v>
      </c>
      <c r="D236" s="9" t="s">
        <v>136</v>
      </c>
      <c r="E236" s="9" t="s">
        <v>137</v>
      </c>
      <c r="F236" s="40" t="s">
        <v>138</v>
      </c>
      <c r="G236" s="10" t="s">
        <v>139</v>
      </c>
    </row>
    <row r="237" spans="1:7" ht="12.4" customHeight="1" thickBot="1" x14ac:dyDescent="0.35">
      <c r="A237" s="11" t="s">
        <v>132</v>
      </c>
      <c r="B237" s="12" t="s">
        <v>134</v>
      </c>
      <c r="C237" s="13"/>
      <c r="D237" s="14"/>
      <c r="E237" s="15"/>
      <c r="F237" s="98"/>
      <c r="G237" s="41"/>
    </row>
    <row r="238" spans="1:7" ht="12.4" customHeight="1" thickTop="1" x14ac:dyDescent="0.3">
      <c r="A238" s="101"/>
      <c r="B238" s="102"/>
      <c r="C238" s="23"/>
      <c r="D238" s="103"/>
      <c r="E238" s="70"/>
      <c r="F238" s="108"/>
      <c r="G238" s="148"/>
    </row>
    <row r="239" spans="1:7" ht="12.4" customHeight="1" x14ac:dyDescent="0.3">
      <c r="A239" s="101"/>
      <c r="B239" s="102"/>
      <c r="C239" s="23" t="s">
        <v>39</v>
      </c>
      <c r="D239" s="70"/>
      <c r="E239" s="70"/>
      <c r="F239" s="108"/>
      <c r="G239" s="148">
        <f>G232</f>
        <v>0</v>
      </c>
    </row>
    <row r="240" spans="1:7" ht="12.4" customHeight="1" x14ac:dyDescent="0.25">
      <c r="A240" s="92"/>
      <c r="B240" s="233"/>
      <c r="C240" s="223"/>
      <c r="D240" s="231"/>
      <c r="E240" s="80"/>
      <c r="F240" s="73"/>
      <c r="G240" s="149"/>
    </row>
    <row r="241" spans="1:7" ht="12.4" customHeight="1" x14ac:dyDescent="0.25">
      <c r="A241" s="92"/>
      <c r="B241" s="233"/>
      <c r="C241" s="223" t="s">
        <v>662</v>
      </c>
      <c r="D241" s="231" t="s">
        <v>421</v>
      </c>
      <c r="E241" s="80">
        <v>1</v>
      </c>
      <c r="F241" s="73"/>
      <c r="G241" s="149">
        <f>E241*F241</f>
        <v>0</v>
      </c>
    </row>
    <row r="242" spans="1:7" ht="12.4" customHeight="1" x14ac:dyDescent="0.25">
      <c r="A242" s="92"/>
      <c r="B242" s="233"/>
      <c r="C242" s="223"/>
      <c r="D242" s="231"/>
      <c r="E242" s="80"/>
      <c r="F242" s="237"/>
      <c r="G242" s="149"/>
    </row>
    <row r="243" spans="1:7" ht="12.4" customHeight="1" x14ac:dyDescent="0.25">
      <c r="A243" s="92"/>
      <c r="B243" s="233"/>
      <c r="C243" s="223" t="s">
        <v>663</v>
      </c>
      <c r="D243" s="231" t="s">
        <v>421</v>
      </c>
      <c r="E243" s="80">
        <v>1</v>
      </c>
      <c r="F243" s="237"/>
      <c r="G243" s="149">
        <f>E243*F243</f>
        <v>0</v>
      </c>
    </row>
    <row r="244" spans="1:7" ht="12.4" customHeight="1" x14ac:dyDescent="0.25">
      <c r="A244" s="92"/>
      <c r="B244" s="233"/>
      <c r="C244" s="223"/>
      <c r="D244" s="248"/>
      <c r="E244" s="80"/>
      <c r="F244" s="237"/>
      <c r="G244" s="149"/>
    </row>
    <row r="245" spans="1:7" ht="12.4" customHeight="1" x14ac:dyDescent="0.25">
      <c r="A245" s="92"/>
      <c r="B245" s="233"/>
      <c r="C245" s="223" t="s">
        <v>664</v>
      </c>
      <c r="D245" s="231" t="s">
        <v>421</v>
      </c>
      <c r="E245" s="80">
        <v>1</v>
      </c>
      <c r="F245" s="237"/>
      <c r="G245" s="149">
        <f>E245*F245</f>
        <v>0</v>
      </c>
    </row>
    <row r="246" spans="1:7" ht="12.4" customHeight="1" x14ac:dyDescent="0.25">
      <c r="A246" s="92"/>
      <c r="B246" s="233"/>
      <c r="C246" s="223"/>
      <c r="D246" s="248"/>
      <c r="E246" s="80"/>
      <c r="F246" s="237"/>
      <c r="G246" s="149"/>
    </row>
    <row r="247" spans="1:7" ht="12.4" customHeight="1" x14ac:dyDescent="0.3">
      <c r="A247" s="92" t="s">
        <v>839</v>
      </c>
      <c r="B247" s="233"/>
      <c r="C247" s="220" t="s">
        <v>641</v>
      </c>
      <c r="D247" s="231"/>
      <c r="E247" s="70"/>
      <c r="F247" s="73"/>
      <c r="G247" s="149"/>
    </row>
    <row r="248" spans="1:7" ht="12.4" customHeight="1" x14ac:dyDescent="0.25">
      <c r="A248" s="92"/>
      <c r="B248" s="81"/>
      <c r="C248" s="224" t="s">
        <v>627</v>
      </c>
      <c r="D248" s="231" t="s">
        <v>421</v>
      </c>
      <c r="E248" s="80">
        <v>1</v>
      </c>
      <c r="F248" s="73"/>
      <c r="G248" s="149">
        <f>E248*F248</f>
        <v>0</v>
      </c>
    </row>
    <row r="249" spans="1:7" ht="12.4" customHeight="1" x14ac:dyDescent="0.25">
      <c r="A249" s="92"/>
      <c r="B249" s="81"/>
      <c r="C249" s="224"/>
      <c r="D249" s="231"/>
      <c r="E249" s="80"/>
      <c r="F249" s="73"/>
      <c r="G249" s="149"/>
    </row>
    <row r="250" spans="1:7" ht="12.4" customHeight="1" x14ac:dyDescent="0.25">
      <c r="A250" s="92"/>
      <c r="B250" s="81"/>
      <c r="C250" s="225" t="s">
        <v>628</v>
      </c>
      <c r="D250" s="231" t="s">
        <v>421</v>
      </c>
      <c r="E250" s="80">
        <v>1</v>
      </c>
      <c r="F250" s="73"/>
      <c r="G250" s="149">
        <f>E250*F250</f>
        <v>0</v>
      </c>
    </row>
    <row r="251" spans="1:7" ht="12.4" customHeight="1" x14ac:dyDescent="0.25">
      <c r="A251" s="92"/>
      <c r="B251" s="81"/>
      <c r="C251" s="223"/>
      <c r="D251" s="70"/>
      <c r="E251" s="70"/>
      <c r="F251" s="73"/>
      <c r="G251" s="149"/>
    </row>
    <row r="252" spans="1:7" ht="12.4" customHeight="1" x14ac:dyDescent="0.25">
      <c r="A252" s="92"/>
      <c r="B252" s="81"/>
      <c r="C252" s="225" t="s">
        <v>629</v>
      </c>
      <c r="D252" s="231" t="s">
        <v>421</v>
      </c>
      <c r="E252" s="80">
        <v>1</v>
      </c>
      <c r="F252" s="73"/>
      <c r="G252" s="149">
        <f>E252*F252</f>
        <v>0</v>
      </c>
    </row>
    <row r="253" spans="1:7" ht="12.4" customHeight="1" x14ac:dyDescent="0.25">
      <c r="A253" s="92"/>
      <c r="B253" s="233"/>
      <c r="C253" s="230"/>
      <c r="D253" s="231"/>
      <c r="E253" s="70"/>
      <c r="F253" s="73"/>
      <c r="G253" s="149"/>
    </row>
    <row r="254" spans="1:7" ht="12.4" customHeight="1" x14ac:dyDescent="0.25">
      <c r="A254" s="92"/>
      <c r="B254" s="81"/>
      <c r="C254" s="224" t="s">
        <v>630</v>
      </c>
      <c r="D254" s="231" t="s">
        <v>421</v>
      </c>
      <c r="E254" s="80">
        <v>1</v>
      </c>
      <c r="F254" s="73"/>
      <c r="G254" s="149">
        <f>E254*F254</f>
        <v>0</v>
      </c>
    </row>
    <row r="255" spans="1:7" ht="12.4" customHeight="1" x14ac:dyDescent="0.25">
      <c r="A255" s="92"/>
      <c r="B255" s="81"/>
      <c r="C255" s="224"/>
      <c r="D255" s="219"/>
      <c r="E255" s="70"/>
      <c r="F255" s="73"/>
      <c r="G255" s="149"/>
    </row>
    <row r="256" spans="1:7" ht="12.4" customHeight="1" x14ac:dyDescent="0.25">
      <c r="A256" s="92"/>
      <c r="B256" s="81"/>
      <c r="C256" s="225" t="s">
        <v>631</v>
      </c>
      <c r="D256" s="231" t="s">
        <v>421</v>
      </c>
      <c r="E256" s="80">
        <v>1</v>
      </c>
      <c r="F256" s="73"/>
      <c r="G256" s="149">
        <f>E256*F256</f>
        <v>0</v>
      </c>
    </row>
    <row r="257" spans="1:7" ht="12.4" customHeight="1" x14ac:dyDescent="0.25">
      <c r="A257" s="92"/>
      <c r="B257" s="81"/>
      <c r="C257" s="223"/>
      <c r="D257" s="70"/>
      <c r="E257" s="70"/>
      <c r="F257" s="73"/>
      <c r="G257" s="149"/>
    </row>
    <row r="258" spans="1:7" ht="12.4" customHeight="1" x14ac:dyDescent="0.25">
      <c r="A258" s="92"/>
      <c r="B258" s="81"/>
      <c r="C258" s="225" t="s">
        <v>632</v>
      </c>
      <c r="D258" s="231" t="s">
        <v>421</v>
      </c>
      <c r="E258" s="80">
        <v>1</v>
      </c>
      <c r="F258" s="73"/>
      <c r="G258" s="149">
        <f>E258*F258</f>
        <v>0</v>
      </c>
    </row>
    <row r="259" spans="1:7" ht="12.4" customHeight="1" x14ac:dyDescent="0.25">
      <c r="A259" s="92"/>
      <c r="B259" s="81"/>
      <c r="C259" s="223"/>
      <c r="D259" s="70"/>
      <c r="E259" s="70"/>
      <c r="F259" s="73"/>
      <c r="G259" s="149"/>
    </row>
    <row r="260" spans="1:7" ht="12.4" customHeight="1" x14ac:dyDescent="0.25">
      <c r="A260" s="92"/>
      <c r="B260" s="81"/>
      <c r="C260" s="224" t="s">
        <v>633</v>
      </c>
      <c r="D260" s="231" t="s">
        <v>421</v>
      </c>
      <c r="E260" s="80">
        <v>1</v>
      </c>
      <c r="F260" s="73"/>
      <c r="G260" s="149">
        <f>E260*F260</f>
        <v>0</v>
      </c>
    </row>
    <row r="261" spans="1:7" ht="12.4" customHeight="1" x14ac:dyDescent="0.25">
      <c r="A261" s="92"/>
      <c r="B261" s="81"/>
      <c r="C261" s="223"/>
      <c r="D261" s="232"/>
      <c r="E261" s="70"/>
      <c r="F261" s="73"/>
      <c r="G261" s="149"/>
    </row>
    <row r="262" spans="1:7" ht="12.4" customHeight="1" x14ac:dyDescent="0.25">
      <c r="A262" s="92"/>
      <c r="B262" s="81"/>
      <c r="C262" s="225" t="s">
        <v>634</v>
      </c>
      <c r="D262" s="231" t="s">
        <v>421</v>
      </c>
      <c r="E262" s="80">
        <v>1</v>
      </c>
      <c r="F262" s="73"/>
      <c r="G262" s="149">
        <f>E262*F262</f>
        <v>0</v>
      </c>
    </row>
    <row r="263" spans="1:7" ht="12.4" customHeight="1" x14ac:dyDescent="0.25">
      <c r="A263" s="92"/>
      <c r="B263" s="81"/>
      <c r="C263" s="225"/>
      <c r="D263" s="231"/>
      <c r="E263" s="80"/>
      <c r="F263" s="73"/>
      <c r="G263" s="149"/>
    </row>
    <row r="264" spans="1:7" ht="12.4" customHeight="1" x14ac:dyDescent="0.25">
      <c r="A264" s="92"/>
      <c r="B264" s="81"/>
      <c r="C264" s="223" t="s">
        <v>635</v>
      </c>
      <c r="D264" s="231" t="s">
        <v>421</v>
      </c>
      <c r="E264" s="80">
        <v>1</v>
      </c>
      <c r="F264" s="73"/>
      <c r="G264" s="149">
        <f>E264*F264</f>
        <v>0</v>
      </c>
    </row>
    <row r="265" spans="1:7" ht="12.4" customHeight="1" x14ac:dyDescent="0.25">
      <c r="A265" s="92"/>
      <c r="B265" s="81"/>
      <c r="C265" s="223"/>
      <c r="D265" s="70"/>
      <c r="E265" s="70"/>
      <c r="F265" s="73"/>
      <c r="G265" s="149"/>
    </row>
    <row r="266" spans="1:7" ht="12.4" customHeight="1" x14ac:dyDescent="0.25">
      <c r="A266" s="92"/>
      <c r="B266" s="81"/>
      <c r="C266" s="223" t="s">
        <v>636</v>
      </c>
      <c r="D266" s="231" t="s">
        <v>421</v>
      </c>
      <c r="E266" s="80">
        <v>1</v>
      </c>
      <c r="F266" s="73"/>
      <c r="G266" s="149">
        <f>E266*F266</f>
        <v>0</v>
      </c>
    </row>
    <row r="267" spans="1:7" ht="12.4" customHeight="1" x14ac:dyDescent="0.25">
      <c r="A267" s="92"/>
      <c r="B267" s="81"/>
      <c r="C267" s="230"/>
      <c r="D267" s="231"/>
      <c r="E267" s="80"/>
      <c r="F267" s="73"/>
      <c r="G267" s="149"/>
    </row>
    <row r="268" spans="1:7" ht="12.4" customHeight="1" x14ac:dyDescent="0.25">
      <c r="A268" s="92"/>
      <c r="B268" s="81"/>
      <c r="C268" s="230" t="s">
        <v>637</v>
      </c>
      <c r="D268" s="231" t="s">
        <v>421</v>
      </c>
      <c r="E268" s="80">
        <v>1</v>
      </c>
      <c r="F268" s="73"/>
      <c r="G268" s="149">
        <f>E268*F268</f>
        <v>0</v>
      </c>
    </row>
    <row r="269" spans="1:7" ht="12.4" customHeight="1" x14ac:dyDescent="0.25">
      <c r="A269" s="92"/>
      <c r="B269" s="81"/>
      <c r="C269" s="223"/>
      <c r="D269" s="231"/>
      <c r="E269" s="80"/>
      <c r="F269" s="73"/>
      <c r="G269" s="149"/>
    </row>
    <row r="270" spans="1:7" ht="12.4" customHeight="1" x14ac:dyDescent="0.25">
      <c r="A270" s="92"/>
      <c r="B270" s="81"/>
      <c r="C270" s="223" t="s">
        <v>638</v>
      </c>
      <c r="D270" s="231" t="s">
        <v>421</v>
      </c>
      <c r="E270" s="80">
        <v>1</v>
      </c>
      <c r="F270" s="73"/>
      <c r="G270" s="149">
        <f>E270*F270</f>
        <v>0</v>
      </c>
    </row>
    <row r="271" spans="1:7" ht="12.4" customHeight="1" x14ac:dyDescent="0.25">
      <c r="A271" s="92"/>
      <c r="B271" s="81"/>
      <c r="C271" s="223"/>
      <c r="D271" s="70"/>
      <c r="E271" s="70"/>
      <c r="F271" s="73"/>
      <c r="G271" s="149"/>
    </row>
    <row r="272" spans="1:7" ht="12.4" customHeight="1" x14ac:dyDescent="0.25">
      <c r="A272" s="92"/>
      <c r="B272" s="81"/>
      <c r="C272" s="223" t="s">
        <v>639</v>
      </c>
      <c r="D272" s="231" t="s">
        <v>421</v>
      </c>
      <c r="E272" s="80">
        <v>1</v>
      </c>
      <c r="F272" s="73"/>
      <c r="G272" s="149">
        <f>E272*F272</f>
        <v>0</v>
      </c>
    </row>
    <row r="273" spans="1:7" ht="12.4" customHeight="1" x14ac:dyDescent="0.25">
      <c r="A273" s="92"/>
      <c r="B273" s="81"/>
      <c r="C273" s="223"/>
      <c r="D273" s="231"/>
      <c r="E273" s="80"/>
      <c r="F273" s="73"/>
      <c r="G273" s="149"/>
    </row>
    <row r="274" spans="1:7" ht="12.4" customHeight="1" x14ac:dyDescent="0.25">
      <c r="A274" s="92"/>
      <c r="B274" s="81"/>
      <c r="C274" s="223" t="s">
        <v>642</v>
      </c>
      <c r="D274" s="231" t="s">
        <v>421</v>
      </c>
      <c r="E274" s="80">
        <v>1</v>
      </c>
      <c r="F274" s="73"/>
      <c r="G274" s="149">
        <f>E274*F274</f>
        <v>0</v>
      </c>
    </row>
    <row r="275" spans="1:7" ht="12.4" customHeight="1" x14ac:dyDescent="0.25">
      <c r="A275" s="92"/>
      <c r="B275" s="81"/>
      <c r="C275" s="223"/>
      <c r="D275" s="231"/>
      <c r="E275" s="80"/>
      <c r="F275" s="73"/>
      <c r="G275" s="149"/>
    </row>
    <row r="276" spans="1:7" ht="12.4" customHeight="1" x14ac:dyDescent="0.25">
      <c r="A276" s="92"/>
      <c r="B276" s="81"/>
      <c r="C276" s="223" t="s">
        <v>643</v>
      </c>
      <c r="D276" s="231" t="s">
        <v>421</v>
      </c>
      <c r="E276" s="80">
        <v>1</v>
      </c>
      <c r="F276" s="73"/>
      <c r="G276" s="149">
        <f>E276*F276</f>
        <v>0</v>
      </c>
    </row>
    <row r="277" spans="1:7" ht="12.4" customHeight="1" x14ac:dyDescent="0.25">
      <c r="A277" s="92"/>
      <c r="B277" s="81"/>
      <c r="C277" s="223"/>
      <c r="D277" s="70"/>
      <c r="E277" s="70"/>
      <c r="F277" s="73"/>
      <c r="G277" s="149"/>
    </row>
    <row r="278" spans="1:7" ht="12.4" customHeight="1" x14ac:dyDescent="0.25">
      <c r="A278" s="92"/>
      <c r="B278" s="81"/>
      <c r="C278" s="223" t="s">
        <v>644</v>
      </c>
      <c r="D278" s="231" t="s">
        <v>421</v>
      </c>
      <c r="E278" s="80">
        <v>1</v>
      </c>
      <c r="F278" s="73"/>
      <c r="G278" s="149">
        <f>E278*F278</f>
        <v>0</v>
      </c>
    </row>
    <row r="279" spans="1:7" ht="12.4" customHeight="1" x14ac:dyDescent="0.25">
      <c r="A279" s="92"/>
      <c r="B279" s="81"/>
      <c r="C279" s="223"/>
      <c r="D279" s="231"/>
      <c r="E279" s="80"/>
      <c r="F279" s="73"/>
      <c r="G279" s="149"/>
    </row>
    <row r="280" spans="1:7" ht="12.4" customHeight="1" x14ac:dyDescent="0.25">
      <c r="A280" s="92"/>
      <c r="B280" s="81"/>
      <c r="C280" s="223" t="s">
        <v>645</v>
      </c>
      <c r="D280" s="231" t="s">
        <v>421</v>
      </c>
      <c r="E280" s="80">
        <v>1</v>
      </c>
      <c r="F280" s="73"/>
      <c r="G280" s="149">
        <f>E280*F280</f>
        <v>0</v>
      </c>
    </row>
    <row r="281" spans="1:7" ht="12.4" customHeight="1" x14ac:dyDescent="0.25">
      <c r="A281" s="92"/>
      <c r="B281" s="81"/>
      <c r="C281" s="223"/>
      <c r="D281" s="70"/>
      <c r="E281" s="70"/>
      <c r="F281" s="73"/>
      <c r="G281" s="149"/>
    </row>
    <row r="282" spans="1:7" ht="12.4" customHeight="1" x14ac:dyDescent="0.25">
      <c r="A282" s="92"/>
      <c r="B282" s="81"/>
      <c r="C282" s="223" t="s">
        <v>646</v>
      </c>
      <c r="D282" s="231" t="s">
        <v>421</v>
      </c>
      <c r="E282" s="80">
        <v>1</v>
      </c>
      <c r="F282" s="73"/>
      <c r="G282" s="149">
        <f>E282*F282</f>
        <v>0</v>
      </c>
    </row>
    <row r="283" spans="1:7" ht="12.4" customHeight="1" x14ac:dyDescent="0.25">
      <c r="A283" s="92"/>
      <c r="B283" s="81"/>
      <c r="C283" s="223"/>
      <c r="D283" s="231"/>
      <c r="E283" s="80"/>
      <c r="F283" s="73"/>
      <c r="G283" s="149"/>
    </row>
    <row r="284" spans="1:7" ht="12.4" customHeight="1" x14ac:dyDescent="0.25">
      <c r="A284" s="92"/>
      <c r="B284" s="81"/>
      <c r="C284" s="223" t="s">
        <v>647</v>
      </c>
      <c r="D284" s="231" t="s">
        <v>421</v>
      </c>
      <c r="E284" s="80">
        <v>1</v>
      </c>
      <c r="F284" s="73"/>
      <c r="G284" s="149">
        <f>E284*F284</f>
        <v>0</v>
      </c>
    </row>
    <row r="285" spans="1:7" ht="12.4" customHeight="1" x14ac:dyDescent="0.25">
      <c r="A285" s="92"/>
      <c r="B285" s="81"/>
      <c r="C285" s="223"/>
      <c r="D285" s="231"/>
      <c r="E285" s="80"/>
      <c r="F285" s="73"/>
      <c r="G285" s="149"/>
    </row>
    <row r="286" spans="1:7" ht="12.4" customHeight="1" x14ac:dyDescent="0.25">
      <c r="A286" s="92"/>
      <c r="B286" s="81"/>
      <c r="C286" s="223" t="s">
        <v>648</v>
      </c>
      <c r="D286" s="231" t="s">
        <v>421</v>
      </c>
      <c r="E286" s="80">
        <v>1</v>
      </c>
      <c r="F286" s="73"/>
      <c r="G286" s="149">
        <f>E286*F286</f>
        <v>0</v>
      </c>
    </row>
    <row r="287" spans="1:7" ht="12.4" customHeight="1" x14ac:dyDescent="0.25">
      <c r="A287" s="92"/>
      <c r="B287" s="81"/>
      <c r="C287" s="223"/>
      <c r="D287" s="70"/>
      <c r="E287" s="70"/>
      <c r="F287" s="73"/>
      <c r="G287" s="149"/>
    </row>
    <row r="288" spans="1:7" ht="12.4" customHeight="1" x14ac:dyDescent="0.25">
      <c r="A288" s="92"/>
      <c r="B288" s="81"/>
      <c r="C288" s="223" t="s">
        <v>649</v>
      </c>
      <c r="D288" s="231" t="s">
        <v>421</v>
      </c>
      <c r="E288" s="80">
        <v>1</v>
      </c>
      <c r="F288" s="73"/>
      <c r="G288" s="149">
        <f>E288*F288</f>
        <v>0</v>
      </c>
    </row>
    <row r="289" spans="1:7" ht="12.4" customHeight="1" x14ac:dyDescent="0.25">
      <c r="A289" s="92"/>
      <c r="B289" s="81"/>
      <c r="C289" s="223"/>
      <c r="D289" s="231"/>
      <c r="E289" s="80"/>
      <c r="F289" s="73"/>
      <c r="G289" s="149"/>
    </row>
    <row r="290" spans="1:7" ht="12.4" customHeight="1" thickBot="1" x14ac:dyDescent="0.3">
      <c r="A290" s="92"/>
      <c r="B290" s="81"/>
      <c r="C290" s="223"/>
      <c r="D290" s="231"/>
      <c r="E290" s="80"/>
      <c r="F290" s="73"/>
      <c r="G290" s="149"/>
    </row>
    <row r="291" spans="1:7" ht="12.4" customHeight="1" thickTop="1" thickBot="1" x14ac:dyDescent="0.3">
      <c r="A291" s="25" t="s">
        <v>129</v>
      </c>
      <c r="B291" s="26"/>
      <c r="C291" s="26"/>
      <c r="D291" s="26"/>
      <c r="E291" s="26"/>
      <c r="F291" s="27"/>
      <c r="G291" s="153">
        <f>SUM(G239:G290)</f>
        <v>0</v>
      </c>
    </row>
    <row r="292" spans="1:7" ht="12.4" customHeight="1" thickTop="1" x14ac:dyDescent="0.25">
      <c r="A292" s="61"/>
      <c r="B292" s="175"/>
      <c r="C292" s="175"/>
      <c r="D292" s="175"/>
      <c r="E292" s="175"/>
      <c r="F292" s="176"/>
      <c r="G292" s="177"/>
    </row>
    <row r="293" spans="1:7" ht="12.4" customHeight="1" x14ac:dyDescent="0.3">
      <c r="A293" s="1" t="s">
        <v>896</v>
      </c>
      <c r="B293" s="175"/>
      <c r="C293" s="175"/>
      <c r="D293" s="175"/>
      <c r="E293" s="175"/>
      <c r="F293" s="176"/>
      <c r="G293" s="177"/>
    </row>
    <row r="294" spans="1:7" ht="12.4" customHeight="1" thickBot="1" x14ac:dyDescent="0.3"/>
    <row r="295" spans="1:7" ht="12.4" customHeight="1" thickTop="1" x14ac:dyDescent="0.3">
      <c r="A295" s="7" t="s">
        <v>131</v>
      </c>
      <c r="B295" s="8" t="s">
        <v>133</v>
      </c>
      <c r="C295" s="37" t="s">
        <v>135</v>
      </c>
      <c r="D295" s="9" t="s">
        <v>136</v>
      </c>
      <c r="E295" s="9" t="s">
        <v>137</v>
      </c>
      <c r="F295" s="40" t="s">
        <v>138</v>
      </c>
      <c r="G295" s="10" t="s">
        <v>139</v>
      </c>
    </row>
    <row r="296" spans="1:7" ht="12.4" customHeight="1" thickBot="1" x14ac:dyDescent="0.35">
      <c r="A296" s="11" t="s">
        <v>132</v>
      </c>
      <c r="B296" s="12" t="s">
        <v>134</v>
      </c>
      <c r="C296" s="13"/>
      <c r="D296" s="14"/>
      <c r="E296" s="15"/>
      <c r="F296" s="98"/>
      <c r="G296" s="41"/>
    </row>
    <row r="297" spans="1:7" ht="12.4" customHeight="1" thickTop="1" x14ac:dyDescent="0.3">
      <c r="A297" s="101"/>
      <c r="B297" s="102"/>
      <c r="C297" s="23"/>
      <c r="D297" s="103"/>
      <c r="E297" s="70"/>
      <c r="F297" s="108"/>
      <c r="G297" s="148"/>
    </row>
    <row r="298" spans="1:7" ht="12.4" customHeight="1" x14ac:dyDescent="0.3">
      <c r="A298" s="101"/>
      <c r="B298" s="102"/>
      <c r="C298" s="23" t="s">
        <v>39</v>
      </c>
      <c r="D298" s="70"/>
      <c r="E298" s="70"/>
      <c r="F298" s="108"/>
      <c r="G298" s="148">
        <f>G291</f>
        <v>0</v>
      </c>
    </row>
    <row r="299" spans="1:7" ht="12.4" customHeight="1" x14ac:dyDescent="0.25">
      <c r="A299" s="92"/>
      <c r="B299" s="81"/>
      <c r="C299" s="223"/>
      <c r="D299" s="231"/>
      <c r="E299" s="80"/>
      <c r="F299" s="73"/>
      <c r="G299" s="149"/>
    </row>
    <row r="300" spans="1:7" ht="12.4" customHeight="1" x14ac:dyDescent="0.25">
      <c r="A300" s="92"/>
      <c r="B300" s="81"/>
      <c r="C300" s="223" t="s">
        <v>650</v>
      </c>
      <c r="D300" s="231" t="s">
        <v>421</v>
      </c>
      <c r="E300" s="80">
        <v>1</v>
      </c>
      <c r="F300" s="73"/>
      <c r="G300" s="149">
        <f>E300*F300</f>
        <v>0</v>
      </c>
    </row>
    <row r="301" spans="1:7" ht="12.4" customHeight="1" x14ac:dyDescent="0.25">
      <c r="A301" s="92"/>
      <c r="B301" s="81"/>
      <c r="C301" s="223"/>
      <c r="D301" s="231"/>
      <c r="E301" s="80"/>
      <c r="F301" s="73"/>
      <c r="G301" s="149"/>
    </row>
    <row r="302" spans="1:7" ht="12.4" customHeight="1" x14ac:dyDescent="0.25">
      <c r="A302" s="92"/>
      <c r="B302" s="81"/>
      <c r="C302" s="223" t="s">
        <v>651</v>
      </c>
      <c r="D302" s="231" t="s">
        <v>421</v>
      </c>
      <c r="E302" s="80">
        <v>1</v>
      </c>
      <c r="F302" s="73"/>
      <c r="G302" s="149">
        <f>E302*F302</f>
        <v>0</v>
      </c>
    </row>
    <row r="303" spans="1:7" ht="12.4" customHeight="1" x14ac:dyDescent="0.25">
      <c r="A303" s="92"/>
      <c r="B303" s="239"/>
      <c r="C303" s="223"/>
      <c r="D303" s="248"/>
      <c r="E303" s="80"/>
      <c r="F303" s="237"/>
      <c r="G303" s="149"/>
    </row>
    <row r="304" spans="1:7" ht="12.4" customHeight="1" x14ac:dyDescent="0.3">
      <c r="A304" s="92" t="s">
        <v>840</v>
      </c>
      <c r="B304" s="239"/>
      <c r="C304" s="220" t="s">
        <v>665</v>
      </c>
      <c r="D304" s="248"/>
      <c r="E304" s="80"/>
      <c r="F304" s="237"/>
      <c r="G304" s="149"/>
    </row>
    <row r="305" spans="1:7" ht="12.4" customHeight="1" x14ac:dyDescent="0.25">
      <c r="A305" s="92"/>
      <c r="B305" s="239"/>
      <c r="C305" s="223"/>
      <c r="D305" s="248"/>
      <c r="E305" s="80"/>
      <c r="F305" s="237"/>
      <c r="G305" s="149"/>
    </row>
    <row r="306" spans="1:7" ht="12.4" customHeight="1" x14ac:dyDescent="0.25">
      <c r="A306" s="92"/>
      <c r="B306" s="239"/>
      <c r="C306" s="223" t="s">
        <v>599</v>
      </c>
      <c r="D306" s="231" t="s">
        <v>421</v>
      </c>
      <c r="E306" s="80">
        <v>1</v>
      </c>
      <c r="F306" s="73"/>
      <c r="G306" s="149">
        <f>E306*F306</f>
        <v>0</v>
      </c>
    </row>
    <row r="307" spans="1:7" ht="12.4" customHeight="1" x14ac:dyDescent="0.25">
      <c r="A307" s="92"/>
      <c r="B307" s="239"/>
      <c r="C307" s="223"/>
      <c r="D307" s="248"/>
      <c r="E307" s="80"/>
      <c r="F307" s="237"/>
      <c r="G307" s="149"/>
    </row>
    <row r="308" spans="1:7" ht="12.4" customHeight="1" x14ac:dyDescent="0.25">
      <c r="A308" s="92"/>
      <c r="B308" s="81"/>
      <c r="C308" s="230" t="s">
        <v>600</v>
      </c>
      <c r="D308" s="231" t="s">
        <v>421</v>
      </c>
      <c r="E308" s="80">
        <v>1</v>
      </c>
      <c r="F308" s="73"/>
      <c r="G308" s="149">
        <f>E308*F308</f>
        <v>0</v>
      </c>
    </row>
    <row r="309" spans="1:7" ht="12.4" customHeight="1" x14ac:dyDescent="0.25">
      <c r="A309" s="92"/>
      <c r="B309" s="81"/>
      <c r="C309" s="223"/>
      <c r="D309" s="70"/>
      <c r="E309" s="70"/>
      <c r="F309" s="73"/>
      <c r="G309" s="149"/>
    </row>
    <row r="310" spans="1:7" ht="12.4" customHeight="1" x14ac:dyDescent="0.25">
      <c r="A310" s="92"/>
      <c r="B310" s="81"/>
      <c r="C310" s="223" t="s">
        <v>601</v>
      </c>
      <c r="D310" s="231" t="s">
        <v>421</v>
      </c>
      <c r="E310" s="80">
        <v>1</v>
      </c>
      <c r="F310" s="73"/>
      <c r="G310" s="149">
        <f>E310*F310</f>
        <v>0</v>
      </c>
    </row>
    <row r="311" spans="1:7" ht="12.4" customHeight="1" x14ac:dyDescent="0.25">
      <c r="A311" s="92"/>
      <c r="B311" s="81"/>
      <c r="C311" s="223"/>
      <c r="D311" s="70"/>
      <c r="E311" s="70"/>
      <c r="F311" s="73"/>
      <c r="G311" s="149"/>
    </row>
    <row r="312" spans="1:7" ht="12.4" customHeight="1" x14ac:dyDescent="0.25">
      <c r="A312" s="92"/>
      <c r="B312" s="81"/>
      <c r="C312" s="223" t="s">
        <v>602</v>
      </c>
      <c r="D312" s="231" t="s">
        <v>421</v>
      </c>
      <c r="E312" s="80">
        <v>1</v>
      </c>
      <c r="F312" s="73"/>
      <c r="G312" s="149">
        <f>E312*F312</f>
        <v>0</v>
      </c>
    </row>
    <row r="313" spans="1:7" ht="12.4" customHeight="1" x14ac:dyDescent="0.25">
      <c r="A313" s="92"/>
      <c r="B313" s="81"/>
      <c r="C313" s="223"/>
      <c r="D313" s="70"/>
      <c r="E313" s="70"/>
      <c r="F313" s="73"/>
      <c r="G313" s="149"/>
    </row>
    <row r="314" spans="1:7" ht="12.4" customHeight="1" x14ac:dyDescent="0.3">
      <c r="A314" s="101"/>
      <c r="B314" s="235"/>
      <c r="C314" s="64" t="s">
        <v>603</v>
      </c>
      <c r="D314" s="231" t="s">
        <v>421</v>
      </c>
      <c r="E314" s="80">
        <v>1</v>
      </c>
      <c r="F314" s="73"/>
      <c r="G314" s="149">
        <f>E314*F314</f>
        <v>0</v>
      </c>
    </row>
    <row r="315" spans="1:7" ht="12.4" customHeight="1" x14ac:dyDescent="0.3">
      <c r="A315" s="101"/>
      <c r="B315" s="235"/>
      <c r="C315" s="169"/>
      <c r="D315" s="89"/>
      <c r="E315" s="70"/>
      <c r="F315" s="108"/>
      <c r="G315" s="148"/>
    </row>
    <row r="316" spans="1:7" ht="12.4" customHeight="1" x14ac:dyDescent="0.3">
      <c r="A316" s="101"/>
      <c r="B316" s="235"/>
      <c r="C316" s="64" t="s">
        <v>604</v>
      </c>
      <c r="D316" s="231" t="s">
        <v>421</v>
      </c>
      <c r="E316" s="80">
        <v>1</v>
      </c>
      <c r="F316" s="73"/>
      <c r="G316" s="149">
        <f>E316*F316</f>
        <v>0</v>
      </c>
    </row>
    <row r="317" spans="1:7" ht="12.4" customHeight="1" x14ac:dyDescent="0.3">
      <c r="A317" s="101"/>
      <c r="B317" s="235"/>
      <c r="C317" s="169"/>
      <c r="D317" s="89"/>
      <c r="E317" s="70"/>
      <c r="F317" s="108"/>
      <c r="G317" s="148"/>
    </row>
    <row r="318" spans="1:7" ht="12.4" customHeight="1" x14ac:dyDescent="0.3">
      <c r="A318" s="101" t="s">
        <v>841</v>
      </c>
      <c r="B318" s="235"/>
      <c r="C318" s="1" t="s">
        <v>666</v>
      </c>
      <c r="D318" s="89"/>
      <c r="E318" s="70"/>
      <c r="F318" s="108"/>
      <c r="G318" s="148"/>
    </row>
    <row r="319" spans="1:7" ht="13" customHeight="1" x14ac:dyDescent="0.3">
      <c r="A319" s="101"/>
      <c r="B319" s="235"/>
      <c r="C319" s="222" t="s">
        <v>842</v>
      </c>
      <c r="D319" s="89"/>
      <c r="E319" s="70"/>
      <c r="F319" s="108"/>
      <c r="G319" s="148"/>
    </row>
    <row r="320" spans="1:7" ht="13" x14ac:dyDescent="0.3">
      <c r="A320" s="101"/>
      <c r="B320" s="235"/>
      <c r="C320" s="223" t="s">
        <v>673</v>
      </c>
      <c r="D320" s="89"/>
      <c r="E320" s="70"/>
      <c r="F320" s="108"/>
      <c r="G320" s="148"/>
    </row>
    <row r="321" spans="1:7" ht="13" x14ac:dyDescent="0.3">
      <c r="A321" s="101"/>
      <c r="B321" s="235"/>
      <c r="C321" s="222" t="s">
        <v>674</v>
      </c>
      <c r="D321" s="89"/>
      <c r="E321" s="70"/>
      <c r="F321" s="108"/>
      <c r="G321" s="148"/>
    </row>
    <row r="322" spans="1:7" ht="12.4" customHeight="1" x14ac:dyDescent="0.3">
      <c r="A322" s="101"/>
      <c r="B322" s="235"/>
      <c r="C322" s="64" t="s">
        <v>675</v>
      </c>
      <c r="D322" s="89"/>
      <c r="E322" s="70"/>
      <c r="F322" s="108"/>
      <c r="G322" s="148"/>
    </row>
    <row r="323" spans="1:7" ht="12.4" customHeight="1" x14ac:dyDescent="0.3">
      <c r="A323" s="101"/>
      <c r="B323" s="235"/>
      <c r="C323" s="64" t="s">
        <v>672</v>
      </c>
      <c r="D323" s="89" t="s">
        <v>669</v>
      </c>
      <c r="E323" s="70"/>
      <c r="F323" s="108"/>
      <c r="G323" s="148"/>
    </row>
    <row r="324" spans="1:7" ht="12.4" customHeight="1" x14ac:dyDescent="0.3">
      <c r="A324" s="101"/>
      <c r="B324" s="235"/>
      <c r="C324" s="64" t="s">
        <v>668</v>
      </c>
      <c r="D324" s="89" t="s">
        <v>35</v>
      </c>
      <c r="E324" s="249">
        <v>1</v>
      </c>
      <c r="F324" s="250">
        <v>1000</v>
      </c>
      <c r="G324" s="148">
        <v>1000</v>
      </c>
    </row>
    <row r="325" spans="1:7" ht="12.4" customHeight="1" x14ac:dyDescent="0.3">
      <c r="A325" s="101"/>
      <c r="B325" s="235"/>
      <c r="D325" s="89"/>
      <c r="E325" s="70"/>
      <c r="F325" s="108"/>
      <c r="G325" s="148"/>
    </row>
    <row r="326" spans="1:7" ht="12.4" customHeight="1" x14ac:dyDescent="0.3">
      <c r="A326" s="101"/>
      <c r="B326" s="235"/>
      <c r="C326" s="64" t="s">
        <v>670</v>
      </c>
      <c r="D326" s="89" t="s">
        <v>49</v>
      </c>
      <c r="E326" s="249">
        <v>1000</v>
      </c>
      <c r="F326" s="108"/>
      <c r="G326" s="149">
        <f>E326*F326</f>
        <v>0</v>
      </c>
    </row>
    <row r="327" spans="1:7" ht="12.4" customHeight="1" x14ac:dyDescent="0.3">
      <c r="A327" s="101"/>
      <c r="B327" s="235"/>
      <c r="D327" s="89"/>
      <c r="E327" s="70"/>
      <c r="F327" s="108"/>
      <c r="G327" s="148"/>
    </row>
    <row r="328" spans="1:7" ht="12.4" customHeight="1" x14ac:dyDescent="0.3">
      <c r="A328" s="101" t="s">
        <v>830</v>
      </c>
      <c r="B328" s="235"/>
      <c r="C328" s="1" t="s">
        <v>720</v>
      </c>
      <c r="D328" s="89"/>
      <c r="E328" s="70"/>
      <c r="F328" s="108"/>
      <c r="G328" s="148"/>
    </row>
    <row r="329" spans="1:7" ht="12.4" customHeight="1" x14ac:dyDescent="0.3">
      <c r="A329" s="101"/>
      <c r="B329" s="235"/>
      <c r="C329" s="64" t="s">
        <v>723</v>
      </c>
      <c r="D329" s="89"/>
      <c r="E329" s="70"/>
      <c r="F329" s="108"/>
      <c r="G329" s="148"/>
    </row>
    <row r="330" spans="1:7" ht="12.4" customHeight="1" x14ac:dyDescent="0.3">
      <c r="A330" s="101"/>
      <c r="B330" s="235"/>
      <c r="C330" s="64" t="s">
        <v>721</v>
      </c>
      <c r="D330" s="89"/>
      <c r="E330" s="70"/>
      <c r="F330" s="108"/>
      <c r="G330" s="148"/>
    </row>
    <row r="331" spans="1:7" ht="12.4" customHeight="1" x14ac:dyDescent="0.3">
      <c r="A331" s="101"/>
      <c r="B331" s="235"/>
      <c r="C331" s="64" t="s">
        <v>722</v>
      </c>
      <c r="D331" s="89"/>
      <c r="E331" s="70"/>
      <c r="F331" s="108"/>
      <c r="G331" s="148"/>
    </row>
    <row r="332" spans="1:7" ht="12.4" customHeight="1" x14ac:dyDescent="0.3">
      <c r="A332" s="101"/>
      <c r="B332" s="235"/>
      <c r="C332" s="223" t="s">
        <v>724</v>
      </c>
      <c r="D332" s="89"/>
      <c r="E332" s="70"/>
      <c r="F332" s="108"/>
      <c r="G332" s="148"/>
    </row>
    <row r="333" spans="1:7" ht="12.4" customHeight="1" x14ac:dyDescent="0.3">
      <c r="A333" s="101"/>
      <c r="B333" s="235"/>
      <c r="C333" s="230" t="s">
        <v>725</v>
      </c>
      <c r="D333" s="89" t="s">
        <v>35</v>
      </c>
      <c r="E333" s="70">
        <v>1</v>
      </c>
      <c r="F333" s="250"/>
      <c r="G333" s="149">
        <f>E333*F333</f>
        <v>0</v>
      </c>
    </row>
    <row r="334" spans="1:7" ht="12.4" customHeight="1" x14ac:dyDescent="0.3">
      <c r="A334" s="101"/>
      <c r="B334" s="235"/>
      <c r="C334" s="169"/>
      <c r="D334" s="89"/>
      <c r="E334" s="70"/>
      <c r="F334" s="108"/>
      <c r="G334" s="148"/>
    </row>
    <row r="335" spans="1:7" ht="12.4" customHeight="1" x14ac:dyDescent="0.3">
      <c r="A335" s="101"/>
      <c r="B335" s="235"/>
      <c r="C335" s="230" t="s">
        <v>726</v>
      </c>
      <c r="D335" s="89" t="s">
        <v>35</v>
      </c>
      <c r="E335" s="70">
        <v>1</v>
      </c>
      <c r="F335" s="108"/>
      <c r="G335" s="149">
        <f>E335*F335</f>
        <v>0</v>
      </c>
    </row>
    <row r="336" spans="1:7" ht="12.4" customHeight="1" x14ac:dyDescent="0.3">
      <c r="A336" s="101"/>
      <c r="B336" s="235"/>
      <c r="C336" s="169"/>
      <c r="D336" s="89"/>
      <c r="E336" s="70"/>
      <c r="F336" s="108"/>
      <c r="G336" s="148"/>
    </row>
    <row r="337" spans="1:7" ht="12.4" customHeight="1" x14ac:dyDescent="0.3">
      <c r="A337" s="101"/>
      <c r="B337" s="235"/>
      <c r="C337" s="230" t="s">
        <v>727</v>
      </c>
      <c r="D337" s="89" t="s">
        <v>35</v>
      </c>
      <c r="E337" s="70">
        <v>1</v>
      </c>
      <c r="F337" s="108"/>
      <c r="G337" s="149">
        <f>E337*F337</f>
        <v>0</v>
      </c>
    </row>
    <row r="338" spans="1:7" ht="12.4" customHeight="1" x14ac:dyDescent="0.3">
      <c r="A338" s="101"/>
      <c r="B338" s="235"/>
      <c r="D338" s="89"/>
      <c r="E338" s="70"/>
      <c r="F338" s="108"/>
      <c r="G338" s="148"/>
    </row>
    <row r="339" spans="1:7" ht="12.4" customHeight="1" x14ac:dyDescent="0.3">
      <c r="A339" s="101" t="s">
        <v>897</v>
      </c>
      <c r="B339" s="235"/>
      <c r="C339" s="280" t="s">
        <v>898</v>
      </c>
      <c r="D339" s="89"/>
      <c r="E339" s="199"/>
      <c r="F339" s="108"/>
      <c r="G339" s="148"/>
    </row>
    <row r="340" spans="1:7" ht="12.4" customHeight="1" x14ac:dyDescent="0.3">
      <c r="A340" s="101"/>
      <c r="B340" s="235"/>
      <c r="C340" s="223" t="s">
        <v>899</v>
      </c>
      <c r="D340" s="89"/>
      <c r="E340" s="199"/>
      <c r="F340" s="108"/>
      <c r="G340" s="148"/>
    </row>
    <row r="341" spans="1:7" ht="12.4" customHeight="1" x14ac:dyDescent="0.3">
      <c r="A341" s="101"/>
      <c r="B341" s="235"/>
      <c r="C341" s="223" t="s">
        <v>900</v>
      </c>
      <c r="D341" s="89"/>
      <c r="E341" s="199"/>
      <c r="F341" s="108"/>
      <c r="G341" s="148"/>
    </row>
    <row r="342" spans="1:7" ht="12.4" customHeight="1" x14ac:dyDescent="0.3">
      <c r="A342" s="101"/>
      <c r="B342" s="235"/>
      <c r="C342" s="223" t="s">
        <v>901</v>
      </c>
      <c r="D342" s="89"/>
      <c r="E342" s="199"/>
      <c r="F342" s="108"/>
      <c r="G342" s="148"/>
    </row>
    <row r="343" spans="1:7" ht="12.4" customHeight="1" x14ac:dyDescent="0.3">
      <c r="A343" s="101"/>
      <c r="B343" s="235"/>
      <c r="C343" s="82" t="s">
        <v>902</v>
      </c>
      <c r="D343" s="89"/>
      <c r="E343" s="199"/>
      <c r="F343" s="108"/>
      <c r="G343" s="148"/>
    </row>
    <row r="344" spans="1:7" ht="12.4" customHeight="1" x14ac:dyDescent="0.3">
      <c r="A344" s="101"/>
      <c r="B344" s="235"/>
      <c r="C344" s="82" t="s">
        <v>903</v>
      </c>
      <c r="D344" s="89"/>
      <c r="E344" s="199"/>
      <c r="F344" s="108"/>
      <c r="G344" s="148"/>
    </row>
    <row r="345" spans="1:7" ht="12.4" customHeight="1" x14ac:dyDescent="0.3">
      <c r="A345" s="101"/>
      <c r="B345" s="235"/>
      <c r="C345" s="224"/>
      <c r="D345" s="89"/>
      <c r="E345" s="199"/>
      <c r="F345" s="108"/>
      <c r="G345" s="148"/>
    </row>
    <row r="346" spans="1:7" ht="12.4" customHeight="1" x14ac:dyDescent="0.3">
      <c r="A346" s="101" t="s">
        <v>904</v>
      </c>
      <c r="B346" s="235"/>
      <c r="C346" s="220" t="s">
        <v>920</v>
      </c>
      <c r="D346" s="89"/>
      <c r="E346" s="199"/>
      <c r="F346" s="108"/>
      <c r="G346" s="148"/>
    </row>
    <row r="347" spans="1:7" ht="12.4" customHeight="1" x14ac:dyDescent="0.3">
      <c r="A347" s="101"/>
      <c r="B347" s="235"/>
      <c r="C347" s="223" t="s">
        <v>905</v>
      </c>
      <c r="D347" s="89" t="s">
        <v>421</v>
      </c>
      <c r="E347" s="199">
        <v>1</v>
      </c>
      <c r="F347" s="200"/>
      <c r="G347" s="149">
        <f>E347*F347</f>
        <v>0</v>
      </c>
    </row>
    <row r="348" spans="1:7" ht="12.4" customHeight="1" x14ac:dyDescent="0.3">
      <c r="A348" s="101"/>
      <c r="B348" s="235"/>
      <c r="C348" s="223"/>
      <c r="D348" s="89"/>
      <c r="E348" s="199"/>
      <c r="F348" s="200"/>
      <c r="G348" s="148"/>
    </row>
    <row r="349" spans="1:7" ht="12.4" customHeight="1" thickBot="1" x14ac:dyDescent="0.35">
      <c r="A349" s="101"/>
      <c r="B349" s="235"/>
      <c r="C349" s="223"/>
      <c r="D349" s="89"/>
      <c r="E349" s="199"/>
      <c r="F349" s="200"/>
      <c r="G349" s="148"/>
    </row>
    <row r="350" spans="1:7" ht="12.4" customHeight="1" thickTop="1" thickBot="1" x14ac:dyDescent="0.3">
      <c r="A350" s="25" t="s">
        <v>129</v>
      </c>
      <c r="B350" s="26"/>
      <c r="C350" s="26"/>
      <c r="D350" s="26"/>
      <c r="E350" s="26"/>
      <c r="F350" s="27"/>
      <c r="G350" s="153">
        <f>SUM(G298:G349)</f>
        <v>1000</v>
      </c>
    </row>
    <row r="351" spans="1:7" ht="12.4" customHeight="1" thickTop="1" x14ac:dyDescent="0.25">
      <c r="A351" s="61"/>
      <c r="B351" s="175"/>
      <c r="C351" s="175"/>
      <c r="D351" s="175"/>
      <c r="E351" s="175"/>
      <c r="F351" s="176"/>
      <c r="G351" s="177"/>
    </row>
    <row r="352" spans="1:7" ht="12.4" customHeight="1" x14ac:dyDescent="0.3">
      <c r="A352" s="1" t="s">
        <v>896</v>
      </c>
      <c r="B352" s="175"/>
      <c r="C352" s="175"/>
      <c r="D352" s="175"/>
      <c r="E352" s="175"/>
      <c r="F352" s="176"/>
      <c r="G352" s="177"/>
    </row>
    <row r="353" spans="1:7" ht="12.4" customHeight="1" thickBot="1" x14ac:dyDescent="0.3"/>
    <row r="354" spans="1:7" ht="12.4" customHeight="1" thickTop="1" x14ac:dyDescent="0.3">
      <c r="A354" s="7" t="s">
        <v>131</v>
      </c>
      <c r="B354" s="8" t="s">
        <v>133</v>
      </c>
      <c r="C354" s="37" t="s">
        <v>135</v>
      </c>
      <c r="D354" s="9" t="s">
        <v>136</v>
      </c>
      <c r="E354" s="9" t="s">
        <v>137</v>
      </c>
      <c r="F354" s="40" t="s">
        <v>138</v>
      </c>
      <c r="G354" s="10" t="s">
        <v>139</v>
      </c>
    </row>
    <row r="355" spans="1:7" ht="12.4" customHeight="1" thickBot="1" x14ac:dyDescent="0.35">
      <c r="A355" s="11" t="s">
        <v>132</v>
      </c>
      <c r="B355" s="12" t="s">
        <v>134</v>
      </c>
      <c r="C355" s="13"/>
      <c r="D355" s="14"/>
      <c r="E355" s="15"/>
      <c r="F355" s="98"/>
      <c r="G355" s="41"/>
    </row>
    <row r="356" spans="1:7" ht="12.4" customHeight="1" thickTop="1" x14ac:dyDescent="0.3">
      <c r="A356" s="101"/>
      <c r="B356" s="102"/>
      <c r="C356" s="23"/>
      <c r="D356" s="103"/>
      <c r="E356" s="70"/>
      <c r="F356" s="108"/>
      <c r="G356" s="148"/>
    </row>
    <row r="357" spans="1:7" ht="12.4" customHeight="1" x14ac:dyDescent="0.3">
      <c r="A357" s="101"/>
      <c r="B357" s="102"/>
      <c r="C357" s="23" t="s">
        <v>39</v>
      </c>
      <c r="D357" s="70"/>
      <c r="E357" s="70"/>
      <c r="F357" s="108"/>
      <c r="G357" s="148">
        <f>G350</f>
        <v>1000</v>
      </c>
    </row>
    <row r="358" spans="1:7" ht="12.4" customHeight="1" x14ac:dyDescent="0.25">
      <c r="A358" s="92"/>
      <c r="B358" s="81"/>
      <c r="C358" s="223"/>
      <c r="D358" s="231"/>
      <c r="E358" s="80"/>
      <c r="F358" s="73"/>
      <c r="G358" s="149"/>
    </row>
    <row r="359" spans="1:7" ht="12.4" customHeight="1" x14ac:dyDescent="0.3">
      <c r="A359" s="101"/>
      <c r="B359" s="235"/>
      <c r="C359" s="223" t="s">
        <v>906</v>
      </c>
      <c r="D359" s="89" t="s">
        <v>421</v>
      </c>
      <c r="E359" s="199">
        <v>1</v>
      </c>
      <c r="F359" s="200"/>
      <c r="G359" s="149">
        <f>E359*F359</f>
        <v>0</v>
      </c>
    </row>
    <row r="360" spans="1:7" ht="12.4" customHeight="1" x14ac:dyDescent="0.3">
      <c r="A360" s="101"/>
      <c r="B360" s="235"/>
      <c r="C360" s="223"/>
      <c r="D360" s="89"/>
      <c r="E360" s="199"/>
      <c r="F360" s="200"/>
      <c r="G360" s="148"/>
    </row>
    <row r="361" spans="1:7" ht="12.4" customHeight="1" x14ac:dyDescent="0.3">
      <c r="A361" s="101"/>
      <c r="B361" s="235"/>
      <c r="C361" s="223" t="s">
        <v>907</v>
      </c>
      <c r="D361" s="89" t="s">
        <v>421</v>
      </c>
      <c r="E361" s="199">
        <v>1</v>
      </c>
      <c r="F361" s="200"/>
      <c r="G361" s="149">
        <f>E361*F361</f>
        <v>0</v>
      </c>
    </row>
    <row r="362" spans="1:7" ht="12.4" customHeight="1" x14ac:dyDescent="0.3">
      <c r="A362" s="101"/>
      <c r="B362" s="235"/>
      <c r="C362" s="223"/>
      <c r="D362" s="89"/>
      <c r="E362" s="199"/>
      <c r="F362" s="200"/>
      <c r="G362" s="148"/>
    </row>
    <row r="363" spans="1:7" ht="12.4" customHeight="1" x14ac:dyDescent="0.3">
      <c r="A363" s="101"/>
      <c r="B363" s="235"/>
      <c r="C363" s="223" t="s">
        <v>908</v>
      </c>
      <c r="D363" s="89" t="s">
        <v>421</v>
      </c>
      <c r="E363" s="199">
        <v>1</v>
      </c>
      <c r="F363" s="200"/>
      <c r="G363" s="149">
        <f>E363*F363</f>
        <v>0</v>
      </c>
    </row>
    <row r="364" spans="1:7" ht="12.4" customHeight="1" x14ac:dyDescent="0.3">
      <c r="A364" s="101"/>
      <c r="B364" s="235"/>
      <c r="C364" s="223"/>
      <c r="D364" s="89"/>
      <c r="E364" s="199"/>
      <c r="F364" s="200"/>
      <c r="G364" s="148"/>
    </row>
    <row r="365" spans="1:7" ht="12.4" customHeight="1" x14ac:dyDescent="0.3">
      <c r="A365" s="101"/>
      <c r="B365" s="235"/>
      <c r="C365" s="223" t="s">
        <v>909</v>
      </c>
      <c r="D365" s="89" t="s">
        <v>421</v>
      </c>
      <c r="E365" s="199">
        <v>1</v>
      </c>
      <c r="F365" s="200"/>
      <c r="G365" s="149">
        <f>E365*F365</f>
        <v>0</v>
      </c>
    </row>
    <row r="366" spans="1:7" ht="12.4" customHeight="1" x14ac:dyDescent="0.3">
      <c r="A366" s="101"/>
      <c r="B366" s="235"/>
      <c r="C366" s="223"/>
      <c r="D366" s="89"/>
      <c r="E366" s="199"/>
      <c r="F366" s="200"/>
      <c r="G366" s="148"/>
    </row>
    <row r="367" spans="1:7" ht="12.4" customHeight="1" x14ac:dyDescent="0.3">
      <c r="A367" s="101"/>
      <c r="B367" s="235"/>
      <c r="C367" s="223" t="s">
        <v>910</v>
      </c>
      <c r="D367" s="89" t="s">
        <v>421</v>
      </c>
      <c r="E367" s="199">
        <v>1</v>
      </c>
      <c r="F367" s="200"/>
      <c r="G367" s="149">
        <f>E367*F367</f>
        <v>0</v>
      </c>
    </row>
    <row r="368" spans="1:7" ht="12.4" customHeight="1" x14ac:dyDescent="0.3">
      <c r="A368" s="101"/>
      <c r="B368" s="235"/>
      <c r="C368" s="223"/>
      <c r="D368" s="89"/>
      <c r="E368" s="199"/>
      <c r="F368" s="200"/>
      <c r="G368" s="148"/>
    </row>
    <row r="369" spans="1:7" ht="12.4" customHeight="1" x14ac:dyDescent="0.3">
      <c r="A369" s="101"/>
      <c r="B369" s="235"/>
      <c r="C369" s="223" t="s">
        <v>911</v>
      </c>
      <c r="D369" s="89" t="s">
        <v>421</v>
      </c>
      <c r="E369" s="199">
        <v>1</v>
      </c>
      <c r="F369" s="200"/>
      <c r="G369" s="149">
        <f>E369*F369</f>
        <v>0</v>
      </c>
    </row>
    <row r="370" spans="1:7" ht="12.4" customHeight="1" x14ac:dyDescent="0.3">
      <c r="A370" s="101"/>
      <c r="B370" s="235"/>
      <c r="C370" s="223"/>
      <c r="D370" s="89"/>
      <c r="E370" s="199"/>
      <c r="F370" s="200"/>
      <c r="G370" s="148"/>
    </row>
    <row r="371" spans="1:7" ht="12.4" customHeight="1" x14ac:dyDescent="0.3">
      <c r="A371" s="101" t="s">
        <v>913</v>
      </c>
      <c r="B371" s="235"/>
      <c r="C371" s="220" t="s">
        <v>912</v>
      </c>
      <c r="D371" s="89"/>
      <c r="E371" s="199"/>
      <c r="F371" s="200"/>
      <c r="G371" s="148"/>
    </row>
    <row r="372" spans="1:7" ht="12.4" customHeight="1" x14ac:dyDescent="0.3">
      <c r="A372" s="101"/>
      <c r="B372" s="235"/>
      <c r="C372" s="223" t="s">
        <v>905</v>
      </c>
      <c r="D372" s="89" t="s">
        <v>421</v>
      </c>
      <c r="E372" s="199">
        <v>1</v>
      </c>
      <c r="F372" s="200"/>
      <c r="G372" s="149">
        <f>E372*F372</f>
        <v>0</v>
      </c>
    </row>
    <row r="373" spans="1:7" ht="12.4" customHeight="1" x14ac:dyDescent="0.3">
      <c r="A373" s="101"/>
      <c r="B373" s="235"/>
      <c r="C373" s="223"/>
      <c r="D373" s="89"/>
      <c r="E373" s="199"/>
      <c r="F373" s="200"/>
      <c r="G373" s="148"/>
    </row>
    <row r="374" spans="1:7" ht="12.4" customHeight="1" x14ac:dyDescent="0.3">
      <c r="A374" s="101"/>
      <c r="B374" s="235"/>
      <c r="C374" s="223" t="s">
        <v>906</v>
      </c>
      <c r="D374" s="89" t="s">
        <v>421</v>
      </c>
      <c r="E374" s="199">
        <v>1</v>
      </c>
      <c r="F374" s="200"/>
      <c r="G374" s="149">
        <f>E374*F374</f>
        <v>0</v>
      </c>
    </row>
    <row r="375" spans="1:7" ht="12.4" customHeight="1" x14ac:dyDescent="0.3">
      <c r="A375" s="101"/>
      <c r="B375" s="235"/>
      <c r="C375" s="223"/>
      <c r="D375" s="89"/>
      <c r="E375" s="199"/>
      <c r="F375" s="200"/>
      <c r="G375" s="148"/>
    </row>
    <row r="376" spans="1:7" ht="12.4" customHeight="1" x14ac:dyDescent="0.3">
      <c r="A376" s="101"/>
      <c r="B376" s="235"/>
      <c r="C376" s="223" t="s">
        <v>907</v>
      </c>
      <c r="D376" s="89" t="s">
        <v>421</v>
      </c>
      <c r="E376" s="199">
        <v>1</v>
      </c>
      <c r="F376" s="200"/>
      <c r="G376" s="149">
        <f>E376*F376</f>
        <v>0</v>
      </c>
    </row>
    <row r="377" spans="1:7" ht="12.4" customHeight="1" x14ac:dyDescent="0.3">
      <c r="A377" s="101"/>
      <c r="B377" s="235"/>
      <c r="C377" s="223"/>
      <c r="D377" s="89"/>
      <c r="E377" s="199"/>
      <c r="F377" s="200"/>
      <c r="G377" s="148"/>
    </row>
    <row r="378" spans="1:7" ht="12.4" customHeight="1" x14ac:dyDescent="0.3">
      <c r="A378" s="101"/>
      <c r="B378" s="235"/>
      <c r="C378" s="223" t="s">
        <v>908</v>
      </c>
      <c r="D378" s="89" t="s">
        <v>421</v>
      </c>
      <c r="E378" s="199">
        <v>1</v>
      </c>
      <c r="F378" s="200"/>
      <c r="G378" s="149">
        <f>E378*F378</f>
        <v>0</v>
      </c>
    </row>
    <row r="379" spans="1:7" ht="12.4" customHeight="1" x14ac:dyDescent="0.3">
      <c r="A379" s="101"/>
      <c r="B379" s="235"/>
      <c r="C379" s="223"/>
      <c r="D379" s="89"/>
      <c r="E379" s="199"/>
      <c r="F379" s="200"/>
      <c r="G379" s="148"/>
    </row>
    <row r="380" spans="1:7" ht="12.4" customHeight="1" x14ac:dyDescent="0.3">
      <c r="A380" s="101"/>
      <c r="B380" s="235"/>
      <c r="C380" s="223" t="s">
        <v>909</v>
      </c>
      <c r="D380" s="89" t="s">
        <v>421</v>
      </c>
      <c r="E380" s="199">
        <v>1</v>
      </c>
      <c r="F380" s="200"/>
      <c r="G380" s="149">
        <f>E380*F380</f>
        <v>0</v>
      </c>
    </row>
    <row r="381" spans="1:7" ht="12.4" customHeight="1" x14ac:dyDescent="0.3">
      <c r="A381" s="101"/>
      <c r="B381" s="235"/>
      <c r="C381" s="223"/>
      <c r="D381" s="89"/>
      <c r="E381" s="199"/>
      <c r="F381" s="200"/>
      <c r="G381" s="148"/>
    </row>
    <row r="382" spans="1:7" ht="12.4" customHeight="1" x14ac:dyDescent="0.3">
      <c r="A382" s="101"/>
      <c r="B382" s="235"/>
      <c r="C382" s="223" t="s">
        <v>910</v>
      </c>
      <c r="D382" s="89" t="s">
        <v>421</v>
      </c>
      <c r="E382" s="199">
        <v>1</v>
      </c>
      <c r="F382" s="200"/>
      <c r="G382" s="149">
        <f>E382*F382</f>
        <v>0</v>
      </c>
    </row>
    <row r="383" spans="1:7" ht="12.4" customHeight="1" x14ac:dyDescent="0.3">
      <c r="A383" s="101"/>
      <c r="B383" s="235"/>
      <c r="C383" s="223"/>
      <c r="D383" s="89"/>
      <c r="E383" s="199"/>
      <c r="F383" s="200"/>
      <c r="G383" s="148"/>
    </row>
    <row r="384" spans="1:7" ht="12.4" customHeight="1" x14ac:dyDescent="0.3">
      <c r="A384" s="101"/>
      <c r="B384" s="235"/>
      <c r="C384" s="223" t="s">
        <v>911</v>
      </c>
      <c r="D384" s="89" t="s">
        <v>421</v>
      </c>
      <c r="E384" s="199">
        <v>1</v>
      </c>
      <c r="F384" s="200"/>
      <c r="G384" s="149">
        <f>E384*F384</f>
        <v>0</v>
      </c>
    </row>
    <row r="385" spans="1:7" ht="12.4" customHeight="1" x14ac:dyDescent="0.3">
      <c r="A385" s="101"/>
      <c r="B385" s="235"/>
      <c r="C385" s="223"/>
      <c r="D385" s="89"/>
      <c r="E385" s="199"/>
      <c r="F385" s="200"/>
      <c r="G385" s="148"/>
    </row>
    <row r="386" spans="1:7" ht="12.4" customHeight="1" x14ac:dyDescent="0.3">
      <c r="A386" s="101" t="s">
        <v>914</v>
      </c>
      <c r="B386" s="235"/>
      <c r="C386" s="220" t="s">
        <v>915</v>
      </c>
      <c r="D386" s="89"/>
      <c r="E386" s="199"/>
      <c r="F386" s="200"/>
      <c r="G386" s="148"/>
    </row>
    <row r="387" spans="1:7" ht="12.4" customHeight="1" x14ac:dyDescent="0.3">
      <c r="A387" s="101"/>
      <c r="B387" s="235"/>
      <c r="C387" s="223" t="s">
        <v>905</v>
      </c>
      <c r="D387" s="89" t="s">
        <v>421</v>
      </c>
      <c r="E387" s="199">
        <v>1</v>
      </c>
      <c r="F387" s="200"/>
      <c r="G387" s="149">
        <f>E387*F387</f>
        <v>0</v>
      </c>
    </row>
    <row r="388" spans="1:7" ht="12.4" customHeight="1" x14ac:dyDescent="0.3">
      <c r="A388" s="101"/>
      <c r="B388" s="235"/>
      <c r="C388" s="223"/>
      <c r="D388" s="89"/>
      <c r="E388" s="199"/>
      <c r="F388" s="200"/>
      <c r="G388" s="148"/>
    </row>
    <row r="389" spans="1:7" ht="12.4" customHeight="1" x14ac:dyDescent="0.3">
      <c r="A389" s="101"/>
      <c r="B389" s="235"/>
      <c r="C389" s="223" t="s">
        <v>906</v>
      </c>
      <c r="D389" s="89" t="s">
        <v>421</v>
      </c>
      <c r="E389" s="199">
        <v>1</v>
      </c>
      <c r="F389" s="200"/>
      <c r="G389" s="149">
        <f>E389*F389</f>
        <v>0</v>
      </c>
    </row>
    <row r="390" spans="1:7" ht="12.4" customHeight="1" x14ac:dyDescent="0.3">
      <c r="A390" s="101"/>
      <c r="B390" s="235"/>
      <c r="C390" s="223"/>
      <c r="D390" s="89"/>
      <c r="E390" s="199"/>
      <c r="F390" s="200"/>
      <c r="G390" s="148"/>
    </row>
    <row r="391" spans="1:7" ht="12.4" customHeight="1" x14ac:dyDescent="0.3">
      <c r="A391" s="101"/>
      <c r="B391" s="235"/>
      <c r="C391" s="223" t="s">
        <v>907</v>
      </c>
      <c r="D391" s="89" t="s">
        <v>421</v>
      </c>
      <c r="E391" s="199">
        <v>1</v>
      </c>
      <c r="F391" s="200"/>
      <c r="G391" s="149">
        <f>E391*F391</f>
        <v>0</v>
      </c>
    </row>
    <row r="392" spans="1:7" ht="12.4" customHeight="1" x14ac:dyDescent="0.3">
      <c r="A392" s="101"/>
      <c r="B392" s="235"/>
      <c r="C392" s="223"/>
      <c r="D392" s="89"/>
      <c r="E392" s="199"/>
      <c r="F392" s="200"/>
      <c r="G392" s="148"/>
    </row>
    <row r="393" spans="1:7" ht="12.4" customHeight="1" x14ac:dyDescent="0.3">
      <c r="A393" s="101"/>
      <c r="B393" s="235"/>
      <c r="C393" s="223" t="s">
        <v>908</v>
      </c>
      <c r="D393" s="89" t="s">
        <v>421</v>
      </c>
      <c r="E393" s="199">
        <v>1</v>
      </c>
      <c r="F393" s="200"/>
      <c r="G393" s="149">
        <f>E393*F393</f>
        <v>0</v>
      </c>
    </row>
    <row r="394" spans="1:7" ht="12.4" customHeight="1" x14ac:dyDescent="0.3">
      <c r="A394" s="101"/>
      <c r="B394" s="235"/>
      <c r="C394" s="223"/>
      <c r="D394" s="89"/>
      <c r="E394" s="199"/>
      <c r="F394" s="200"/>
      <c r="G394" s="148"/>
    </row>
    <row r="395" spans="1:7" ht="12.4" customHeight="1" x14ac:dyDescent="0.3">
      <c r="A395" s="101"/>
      <c r="B395" s="235"/>
      <c r="C395" s="223" t="s">
        <v>909</v>
      </c>
      <c r="D395" s="89" t="s">
        <v>421</v>
      </c>
      <c r="E395" s="199">
        <v>1</v>
      </c>
      <c r="F395" s="200"/>
      <c r="G395" s="149">
        <f>E395*F395</f>
        <v>0</v>
      </c>
    </row>
    <row r="396" spans="1:7" ht="12.4" customHeight="1" x14ac:dyDescent="0.3">
      <c r="A396" s="101"/>
      <c r="B396" s="235"/>
      <c r="C396" s="223"/>
      <c r="D396" s="89"/>
      <c r="E396" s="199"/>
      <c r="F396" s="200"/>
      <c r="G396" s="148"/>
    </row>
    <row r="397" spans="1:7" ht="12.4" customHeight="1" x14ac:dyDescent="0.3">
      <c r="A397" s="101"/>
      <c r="B397" s="235"/>
      <c r="C397" s="223" t="s">
        <v>910</v>
      </c>
      <c r="D397" s="89" t="s">
        <v>421</v>
      </c>
      <c r="E397" s="199">
        <v>1</v>
      </c>
      <c r="F397" s="200"/>
      <c r="G397" s="149">
        <f>E397*F397</f>
        <v>0</v>
      </c>
    </row>
    <row r="398" spans="1:7" ht="12.4" customHeight="1" x14ac:dyDescent="0.3">
      <c r="A398" s="101"/>
      <c r="B398" s="235"/>
      <c r="C398" s="223"/>
      <c r="D398" s="89"/>
      <c r="E398" s="199"/>
      <c r="F398" s="200"/>
      <c r="G398" s="148"/>
    </row>
    <row r="399" spans="1:7" ht="12.4" customHeight="1" x14ac:dyDescent="0.3">
      <c r="A399" s="101"/>
      <c r="B399" s="235"/>
      <c r="C399" s="223" t="s">
        <v>911</v>
      </c>
      <c r="D399" s="89" t="s">
        <v>421</v>
      </c>
      <c r="E399" s="199">
        <v>1</v>
      </c>
      <c r="F399" s="200"/>
      <c r="G399" s="149">
        <f>E399*F399</f>
        <v>0</v>
      </c>
    </row>
    <row r="400" spans="1:7" ht="12.4" customHeight="1" x14ac:dyDescent="0.3">
      <c r="A400" s="101"/>
      <c r="B400" s="235"/>
      <c r="C400" s="223"/>
      <c r="D400" s="89"/>
      <c r="E400" s="199"/>
      <c r="F400" s="200"/>
      <c r="G400" s="148"/>
    </row>
    <row r="401" spans="1:7" ht="12.4" customHeight="1" x14ac:dyDescent="0.3">
      <c r="A401" s="101" t="s">
        <v>916</v>
      </c>
      <c r="B401" s="235"/>
      <c r="C401" s="220" t="s">
        <v>917</v>
      </c>
      <c r="D401" s="89"/>
      <c r="E401" s="199"/>
      <c r="F401" s="200"/>
      <c r="G401" s="148"/>
    </row>
    <row r="402" spans="1:7" ht="12.4" customHeight="1" x14ac:dyDescent="0.3">
      <c r="A402" s="101"/>
      <c r="B402" s="235"/>
      <c r="C402" s="223" t="s">
        <v>905</v>
      </c>
      <c r="D402" s="89" t="s">
        <v>421</v>
      </c>
      <c r="E402" s="199">
        <v>1</v>
      </c>
      <c r="F402" s="200"/>
      <c r="G402" s="149">
        <f>E402*F402</f>
        <v>0</v>
      </c>
    </row>
    <row r="403" spans="1:7" ht="12.4" customHeight="1" x14ac:dyDescent="0.3">
      <c r="A403" s="101"/>
      <c r="B403" s="235"/>
      <c r="C403" s="223"/>
      <c r="D403" s="89"/>
      <c r="E403" s="199"/>
      <c r="F403" s="200"/>
      <c r="G403" s="148"/>
    </row>
    <row r="404" spans="1:7" ht="12.4" customHeight="1" x14ac:dyDescent="0.3">
      <c r="A404" s="101"/>
      <c r="B404" s="235"/>
      <c r="C404" s="223" t="s">
        <v>906</v>
      </c>
      <c r="D404" s="89" t="s">
        <v>421</v>
      </c>
      <c r="E404" s="199">
        <v>1</v>
      </c>
      <c r="F404" s="200"/>
      <c r="G404" s="149">
        <f>E404*F404</f>
        <v>0</v>
      </c>
    </row>
    <row r="405" spans="1:7" ht="12.4" customHeight="1" x14ac:dyDescent="0.3">
      <c r="A405" s="101"/>
      <c r="B405" s="235"/>
      <c r="C405" s="223"/>
      <c r="D405" s="89"/>
      <c r="E405" s="199"/>
      <c r="F405" s="200"/>
      <c r="G405" s="148"/>
    </row>
    <row r="406" spans="1:7" ht="12.4" customHeight="1" x14ac:dyDescent="0.3">
      <c r="A406" s="101"/>
      <c r="B406" s="235"/>
      <c r="C406" s="223" t="s">
        <v>907</v>
      </c>
      <c r="D406" s="89" t="s">
        <v>421</v>
      </c>
      <c r="E406" s="199">
        <v>1</v>
      </c>
      <c r="F406" s="200"/>
      <c r="G406" s="149">
        <f>E406*F406</f>
        <v>0</v>
      </c>
    </row>
    <row r="407" spans="1:7" ht="12.4" customHeight="1" x14ac:dyDescent="0.3">
      <c r="A407" s="101"/>
      <c r="B407" s="235"/>
      <c r="C407" s="223"/>
      <c r="D407" s="89"/>
      <c r="E407" s="199"/>
      <c r="F407" s="200"/>
      <c r="G407" s="148"/>
    </row>
    <row r="408" spans="1:7" ht="12.4" customHeight="1" thickBot="1" x14ac:dyDescent="0.35">
      <c r="A408" s="101"/>
      <c r="B408" s="235"/>
      <c r="C408" s="223"/>
      <c r="D408" s="89"/>
      <c r="E408" s="199"/>
      <c r="F408" s="200"/>
      <c r="G408" s="148"/>
    </row>
    <row r="409" spans="1:7" ht="12.4" customHeight="1" thickTop="1" thickBot="1" x14ac:dyDescent="0.3">
      <c r="A409" s="25" t="s">
        <v>129</v>
      </c>
      <c r="B409" s="26"/>
      <c r="C409" s="26"/>
      <c r="D409" s="26"/>
      <c r="E409" s="26"/>
      <c r="F409" s="27"/>
      <c r="G409" s="153">
        <f>SUM(G357:G408)</f>
        <v>1000</v>
      </c>
    </row>
    <row r="410" spans="1:7" ht="12.4" customHeight="1" thickTop="1" x14ac:dyDescent="0.25">
      <c r="A410" s="61"/>
      <c r="B410" s="175"/>
      <c r="C410" s="175"/>
      <c r="D410" s="175"/>
      <c r="E410" s="175"/>
      <c r="F410" s="176"/>
      <c r="G410" s="177"/>
    </row>
    <row r="411" spans="1:7" ht="12.4" customHeight="1" x14ac:dyDescent="0.3">
      <c r="A411" s="1" t="s">
        <v>896</v>
      </c>
      <c r="B411" s="175"/>
      <c r="C411" s="175"/>
      <c r="D411" s="175"/>
      <c r="E411" s="175"/>
      <c r="F411" s="176"/>
      <c r="G411" s="177"/>
    </row>
    <row r="412" spans="1:7" ht="12.4" customHeight="1" thickBot="1" x14ac:dyDescent="0.3"/>
    <row r="413" spans="1:7" ht="12.4" customHeight="1" thickTop="1" x14ac:dyDescent="0.3">
      <c r="A413" s="7" t="s">
        <v>131</v>
      </c>
      <c r="B413" s="8" t="s">
        <v>133</v>
      </c>
      <c r="C413" s="37" t="s">
        <v>135</v>
      </c>
      <c r="D413" s="9" t="s">
        <v>136</v>
      </c>
      <c r="E413" s="9" t="s">
        <v>137</v>
      </c>
      <c r="F413" s="40" t="s">
        <v>138</v>
      </c>
      <c r="G413" s="10" t="s">
        <v>139</v>
      </c>
    </row>
    <row r="414" spans="1:7" ht="12.4" customHeight="1" thickBot="1" x14ac:dyDescent="0.35">
      <c r="A414" s="11" t="s">
        <v>132</v>
      </c>
      <c r="B414" s="12" t="s">
        <v>134</v>
      </c>
      <c r="C414" s="13"/>
      <c r="D414" s="14"/>
      <c r="E414" s="15"/>
      <c r="F414" s="98"/>
      <c r="G414" s="41"/>
    </row>
    <row r="415" spans="1:7" ht="12.4" customHeight="1" thickTop="1" x14ac:dyDescent="0.3">
      <c r="A415" s="101"/>
      <c r="B415" s="102"/>
      <c r="C415" s="23"/>
      <c r="D415" s="103"/>
      <c r="E415" s="70"/>
      <c r="F415" s="108"/>
      <c r="G415" s="148"/>
    </row>
    <row r="416" spans="1:7" ht="12.4" customHeight="1" x14ac:dyDescent="0.3">
      <c r="A416" s="101"/>
      <c r="B416" s="102"/>
      <c r="C416" s="23" t="s">
        <v>39</v>
      </c>
      <c r="D416" s="70"/>
      <c r="E416" s="70"/>
      <c r="F416" s="108"/>
      <c r="G416" s="148">
        <f>G409</f>
        <v>1000</v>
      </c>
    </row>
    <row r="417" spans="1:7" ht="12.4" customHeight="1" x14ac:dyDescent="0.3">
      <c r="A417" s="101"/>
      <c r="B417" s="235"/>
      <c r="C417" s="223"/>
      <c r="D417" s="89"/>
      <c r="E417" s="199"/>
      <c r="F417" s="200"/>
      <c r="G417" s="148"/>
    </row>
    <row r="418" spans="1:7" ht="12.4" customHeight="1" x14ac:dyDescent="0.3">
      <c r="A418" s="101"/>
      <c r="B418" s="235"/>
      <c r="C418" s="223" t="s">
        <v>908</v>
      </c>
      <c r="D418" s="89" t="s">
        <v>421</v>
      </c>
      <c r="E418" s="199">
        <v>1</v>
      </c>
      <c r="F418" s="200"/>
      <c r="G418" s="149">
        <f>E418*F418</f>
        <v>0</v>
      </c>
    </row>
    <row r="419" spans="1:7" ht="12.4" customHeight="1" x14ac:dyDescent="0.3">
      <c r="A419" s="101"/>
      <c r="B419" s="235"/>
      <c r="C419" s="223"/>
      <c r="D419" s="89"/>
      <c r="E419" s="199"/>
      <c r="F419" s="200"/>
      <c r="G419" s="148"/>
    </row>
    <row r="420" spans="1:7" ht="12.4" customHeight="1" x14ac:dyDescent="0.3">
      <c r="A420" s="101"/>
      <c r="B420" s="235"/>
      <c r="C420" s="223" t="s">
        <v>909</v>
      </c>
      <c r="D420" s="89" t="s">
        <v>421</v>
      </c>
      <c r="E420" s="199">
        <v>1</v>
      </c>
      <c r="F420" s="200"/>
      <c r="G420" s="149">
        <f>E420*F420</f>
        <v>0</v>
      </c>
    </row>
    <row r="421" spans="1:7" ht="12.4" customHeight="1" x14ac:dyDescent="0.3">
      <c r="A421" s="101"/>
      <c r="B421" s="235"/>
      <c r="C421" s="223"/>
      <c r="D421" s="89"/>
      <c r="E421" s="199"/>
      <c r="F421" s="200"/>
      <c r="G421" s="148"/>
    </row>
    <row r="422" spans="1:7" ht="12.4" customHeight="1" x14ac:dyDescent="0.3">
      <c r="A422" s="101"/>
      <c r="B422" s="235"/>
      <c r="C422" s="223" t="s">
        <v>910</v>
      </c>
      <c r="D422" s="89" t="s">
        <v>421</v>
      </c>
      <c r="E422" s="199">
        <v>1</v>
      </c>
      <c r="F422" s="200"/>
      <c r="G422" s="149">
        <f>E422*F422</f>
        <v>0</v>
      </c>
    </row>
    <row r="423" spans="1:7" ht="12.4" customHeight="1" x14ac:dyDescent="0.3">
      <c r="A423" s="101"/>
      <c r="B423" s="235"/>
      <c r="C423" s="223"/>
      <c r="D423" s="89"/>
      <c r="E423" s="199"/>
      <c r="F423" s="200"/>
      <c r="G423" s="148"/>
    </row>
    <row r="424" spans="1:7" ht="12.4" customHeight="1" x14ac:dyDescent="0.3">
      <c r="A424" s="101"/>
      <c r="B424" s="235"/>
      <c r="C424" s="223" t="s">
        <v>911</v>
      </c>
      <c r="D424" s="89" t="s">
        <v>421</v>
      </c>
      <c r="E424" s="199">
        <v>1</v>
      </c>
      <c r="F424" s="200"/>
      <c r="G424" s="149">
        <f>E424*F424</f>
        <v>0</v>
      </c>
    </row>
    <row r="425" spans="1:7" ht="12.4" customHeight="1" x14ac:dyDescent="0.3">
      <c r="A425" s="101"/>
      <c r="B425" s="235"/>
      <c r="C425" s="223"/>
      <c r="D425" s="89"/>
      <c r="E425" s="199"/>
      <c r="F425" s="200"/>
      <c r="G425" s="148"/>
    </row>
    <row r="426" spans="1:7" ht="12.4" customHeight="1" x14ac:dyDescent="0.3">
      <c r="A426" s="101" t="s">
        <v>918</v>
      </c>
      <c r="B426" s="235"/>
      <c r="C426" s="220" t="s">
        <v>919</v>
      </c>
      <c r="D426" s="89"/>
      <c r="E426" s="199"/>
      <c r="F426" s="200"/>
      <c r="G426" s="148"/>
    </row>
    <row r="427" spans="1:7" ht="12.4" customHeight="1" x14ac:dyDescent="0.3">
      <c r="A427" s="101"/>
      <c r="B427" s="235"/>
      <c r="C427" s="223" t="s">
        <v>905</v>
      </c>
      <c r="D427" s="89" t="s">
        <v>421</v>
      </c>
      <c r="E427" s="199">
        <v>1</v>
      </c>
      <c r="F427" s="200"/>
      <c r="G427" s="149">
        <f>E427*F427</f>
        <v>0</v>
      </c>
    </row>
    <row r="428" spans="1:7" ht="12.4" customHeight="1" x14ac:dyDescent="0.3">
      <c r="A428" s="101"/>
      <c r="B428" s="235"/>
      <c r="C428" s="223"/>
      <c r="D428" s="89"/>
      <c r="E428" s="199"/>
      <c r="F428" s="200"/>
      <c r="G428" s="148"/>
    </row>
    <row r="429" spans="1:7" ht="12.4" customHeight="1" x14ac:dyDescent="0.3">
      <c r="A429" s="101"/>
      <c r="B429" s="235"/>
      <c r="C429" s="223" t="s">
        <v>906</v>
      </c>
      <c r="D429" s="89" t="s">
        <v>421</v>
      </c>
      <c r="E429" s="199">
        <v>1</v>
      </c>
      <c r="F429" s="200"/>
      <c r="G429" s="149">
        <f>E429*F429</f>
        <v>0</v>
      </c>
    </row>
    <row r="430" spans="1:7" ht="12.4" customHeight="1" x14ac:dyDescent="0.3">
      <c r="A430" s="101"/>
      <c r="B430" s="235"/>
      <c r="C430" s="223"/>
      <c r="D430" s="89"/>
      <c r="E430" s="199"/>
      <c r="F430" s="200"/>
      <c r="G430" s="148"/>
    </row>
    <row r="431" spans="1:7" ht="12.4" customHeight="1" x14ac:dyDescent="0.3">
      <c r="A431" s="101"/>
      <c r="B431" s="235"/>
      <c r="C431" s="223" t="s">
        <v>907</v>
      </c>
      <c r="D431" s="89" t="s">
        <v>421</v>
      </c>
      <c r="E431" s="199">
        <v>1</v>
      </c>
      <c r="F431" s="200"/>
      <c r="G431" s="149">
        <f>E431*F431</f>
        <v>0</v>
      </c>
    </row>
    <row r="432" spans="1:7" ht="12.4" customHeight="1" x14ac:dyDescent="0.3">
      <c r="A432" s="101"/>
      <c r="B432" s="235"/>
      <c r="C432" s="223"/>
      <c r="D432" s="89"/>
      <c r="E432" s="199"/>
      <c r="F432" s="200"/>
      <c r="G432" s="148"/>
    </row>
    <row r="433" spans="1:7" ht="12.4" customHeight="1" x14ac:dyDescent="0.3">
      <c r="A433" s="101"/>
      <c r="B433" s="235"/>
      <c r="C433" s="223" t="s">
        <v>908</v>
      </c>
      <c r="D433" s="89" t="s">
        <v>421</v>
      </c>
      <c r="E433" s="199">
        <v>1</v>
      </c>
      <c r="F433" s="200"/>
      <c r="G433" s="149">
        <f>E433*F433</f>
        <v>0</v>
      </c>
    </row>
    <row r="434" spans="1:7" ht="12.4" customHeight="1" x14ac:dyDescent="0.3">
      <c r="A434" s="101"/>
      <c r="B434" s="235"/>
      <c r="C434" s="223"/>
      <c r="D434" s="89"/>
      <c r="E434" s="199"/>
      <c r="F434" s="200"/>
      <c r="G434" s="148"/>
    </row>
    <row r="435" spans="1:7" ht="12.4" customHeight="1" x14ac:dyDescent="0.3">
      <c r="A435" s="101"/>
      <c r="B435" s="235"/>
      <c r="C435" s="223" t="s">
        <v>909</v>
      </c>
      <c r="D435" s="89" t="s">
        <v>421</v>
      </c>
      <c r="E435" s="199">
        <v>1</v>
      </c>
      <c r="F435" s="200"/>
      <c r="G435" s="149">
        <f>E435*F435</f>
        <v>0</v>
      </c>
    </row>
    <row r="436" spans="1:7" ht="12.4" customHeight="1" x14ac:dyDescent="0.3">
      <c r="A436" s="101"/>
      <c r="B436" s="235"/>
      <c r="C436" s="223"/>
      <c r="D436" s="89"/>
      <c r="E436" s="199"/>
      <c r="F436" s="200"/>
      <c r="G436" s="148"/>
    </row>
    <row r="437" spans="1:7" ht="12.4" customHeight="1" x14ac:dyDescent="0.3">
      <c r="A437" s="101"/>
      <c r="B437" s="235"/>
      <c r="C437" s="223" t="s">
        <v>910</v>
      </c>
      <c r="D437" s="89" t="s">
        <v>421</v>
      </c>
      <c r="E437" s="199">
        <v>1</v>
      </c>
      <c r="F437" s="200"/>
      <c r="G437" s="149">
        <f>E437*F437</f>
        <v>0</v>
      </c>
    </row>
    <row r="438" spans="1:7" ht="12.4" customHeight="1" x14ac:dyDescent="0.3">
      <c r="A438" s="101"/>
      <c r="B438" s="235"/>
      <c r="C438" s="223"/>
      <c r="D438" s="89"/>
      <c r="E438" s="199"/>
      <c r="F438" s="200"/>
      <c r="G438" s="148"/>
    </row>
    <row r="439" spans="1:7" ht="12.4" customHeight="1" x14ac:dyDescent="0.3">
      <c r="A439" s="101"/>
      <c r="B439" s="235"/>
      <c r="C439" s="223" t="s">
        <v>911</v>
      </c>
      <c r="D439" s="89" t="s">
        <v>421</v>
      </c>
      <c r="E439" s="199">
        <v>1</v>
      </c>
      <c r="F439" s="200"/>
      <c r="G439" s="149">
        <f>E439*F439</f>
        <v>0</v>
      </c>
    </row>
    <row r="440" spans="1:7" ht="12.4" customHeight="1" x14ac:dyDescent="0.3">
      <c r="A440" s="101"/>
      <c r="B440" s="235"/>
      <c r="C440" s="223"/>
      <c r="D440" s="89"/>
      <c r="E440" s="199"/>
      <c r="F440" s="200"/>
      <c r="G440" s="148"/>
    </row>
    <row r="441" spans="1:7" ht="12.4" customHeight="1" x14ac:dyDescent="0.3">
      <c r="A441" s="101" t="s">
        <v>921</v>
      </c>
      <c r="B441" s="235"/>
      <c r="C441" s="220" t="s">
        <v>922</v>
      </c>
      <c r="D441" s="89"/>
      <c r="E441" s="199"/>
      <c r="F441" s="200"/>
      <c r="G441" s="148"/>
    </row>
    <row r="442" spans="1:7" ht="12.4" customHeight="1" x14ac:dyDescent="0.3">
      <c r="A442" s="101"/>
      <c r="B442" s="235"/>
      <c r="C442" s="223" t="s">
        <v>905</v>
      </c>
      <c r="D442" s="89" t="s">
        <v>421</v>
      </c>
      <c r="E442" s="199">
        <v>1</v>
      </c>
      <c r="F442" s="200"/>
      <c r="G442" s="149">
        <f>E442*F442</f>
        <v>0</v>
      </c>
    </row>
    <row r="443" spans="1:7" ht="12.4" customHeight="1" x14ac:dyDescent="0.3">
      <c r="A443" s="101"/>
      <c r="B443" s="235"/>
      <c r="C443" s="223"/>
      <c r="D443" s="89"/>
      <c r="E443" s="199"/>
      <c r="F443" s="200"/>
      <c r="G443" s="148"/>
    </row>
    <row r="444" spans="1:7" ht="12.4" customHeight="1" x14ac:dyDescent="0.3">
      <c r="A444" s="101"/>
      <c r="B444" s="235"/>
      <c r="C444" s="223" t="s">
        <v>906</v>
      </c>
      <c r="D444" s="89" t="s">
        <v>421</v>
      </c>
      <c r="E444" s="199">
        <v>1</v>
      </c>
      <c r="F444" s="200"/>
      <c r="G444" s="149">
        <f>E444*F444</f>
        <v>0</v>
      </c>
    </row>
    <row r="445" spans="1:7" ht="12.4" customHeight="1" x14ac:dyDescent="0.3">
      <c r="A445" s="101"/>
      <c r="B445" s="235"/>
      <c r="C445" s="223"/>
      <c r="D445" s="89"/>
      <c r="E445" s="199"/>
      <c r="F445" s="200"/>
      <c r="G445" s="148"/>
    </row>
    <row r="446" spans="1:7" ht="12.4" customHeight="1" x14ac:dyDescent="0.3">
      <c r="A446" s="101"/>
      <c r="B446" s="235"/>
      <c r="C446" s="223" t="s">
        <v>907</v>
      </c>
      <c r="D446" s="89" t="s">
        <v>421</v>
      </c>
      <c r="E446" s="199">
        <v>1</v>
      </c>
      <c r="F446" s="200"/>
      <c r="G446" s="149">
        <f>E446*F446</f>
        <v>0</v>
      </c>
    </row>
    <row r="447" spans="1:7" ht="12.4" customHeight="1" x14ac:dyDescent="0.3">
      <c r="A447" s="101"/>
      <c r="B447" s="235"/>
      <c r="C447" s="223"/>
      <c r="D447" s="89"/>
      <c r="E447" s="199"/>
      <c r="F447" s="200"/>
      <c r="G447" s="148"/>
    </row>
    <row r="448" spans="1:7" ht="12.4" customHeight="1" x14ac:dyDescent="0.3">
      <c r="A448" s="101"/>
      <c r="B448" s="235"/>
      <c r="C448" s="223" t="s">
        <v>908</v>
      </c>
      <c r="D448" s="89" t="s">
        <v>421</v>
      </c>
      <c r="E448" s="199">
        <v>1</v>
      </c>
      <c r="F448" s="200"/>
      <c r="G448" s="149">
        <f>E448*F448</f>
        <v>0</v>
      </c>
    </row>
    <row r="449" spans="1:7" ht="12.4" customHeight="1" x14ac:dyDescent="0.3">
      <c r="A449" s="101"/>
      <c r="B449" s="235"/>
      <c r="C449" s="223"/>
      <c r="D449" s="89"/>
      <c r="E449" s="199"/>
      <c r="F449" s="200"/>
      <c r="G449" s="148"/>
    </row>
    <row r="450" spans="1:7" ht="12.4" customHeight="1" x14ac:dyDescent="0.3">
      <c r="A450" s="101"/>
      <c r="B450" s="235"/>
      <c r="C450" s="223" t="s">
        <v>909</v>
      </c>
      <c r="D450" s="89" t="s">
        <v>421</v>
      </c>
      <c r="E450" s="199">
        <v>1</v>
      </c>
      <c r="F450" s="200"/>
      <c r="G450" s="149">
        <f>E450*F450</f>
        <v>0</v>
      </c>
    </row>
    <row r="451" spans="1:7" ht="12.4" customHeight="1" x14ac:dyDescent="0.3">
      <c r="A451" s="101"/>
      <c r="B451" s="235"/>
      <c r="C451" s="223"/>
      <c r="D451" s="89"/>
      <c r="E451" s="199"/>
      <c r="F451" s="200"/>
      <c r="G451" s="148"/>
    </row>
    <row r="452" spans="1:7" ht="12.4" customHeight="1" x14ac:dyDescent="0.3">
      <c r="A452" s="101"/>
      <c r="B452" s="235"/>
      <c r="C452" s="223" t="s">
        <v>910</v>
      </c>
      <c r="D452" s="89" t="s">
        <v>421</v>
      </c>
      <c r="E452" s="199">
        <v>1</v>
      </c>
      <c r="F452" s="200"/>
      <c r="G452" s="149">
        <f>E452*F452</f>
        <v>0</v>
      </c>
    </row>
    <row r="453" spans="1:7" ht="12.4" customHeight="1" x14ac:dyDescent="0.3">
      <c r="A453" s="101"/>
      <c r="B453" s="235"/>
      <c r="C453" s="223"/>
      <c r="D453" s="89"/>
      <c r="E453" s="199"/>
      <c r="F453" s="200"/>
      <c r="G453" s="148"/>
    </row>
    <row r="454" spans="1:7" ht="12.4" customHeight="1" x14ac:dyDescent="0.3">
      <c r="A454" s="101"/>
      <c r="B454" s="235"/>
      <c r="C454" s="223" t="s">
        <v>911</v>
      </c>
      <c r="D454" s="89" t="s">
        <v>421</v>
      </c>
      <c r="E454" s="199">
        <v>1</v>
      </c>
      <c r="F454" s="200"/>
      <c r="G454" s="149">
        <f>E454*F454</f>
        <v>0</v>
      </c>
    </row>
    <row r="455" spans="1:7" ht="12.4" customHeight="1" x14ac:dyDescent="0.3">
      <c r="A455" s="101"/>
      <c r="B455" s="235"/>
      <c r="C455" s="223"/>
      <c r="D455" s="89"/>
      <c r="E455" s="199"/>
      <c r="F455" s="200"/>
      <c r="G455" s="148"/>
    </row>
    <row r="456" spans="1:7" ht="12.4" customHeight="1" x14ac:dyDescent="0.3">
      <c r="A456" s="101"/>
      <c r="B456" s="235"/>
      <c r="C456" s="220" t="s">
        <v>923</v>
      </c>
      <c r="D456" s="89"/>
      <c r="E456" s="199"/>
      <c r="F456" s="200"/>
      <c r="G456" s="148"/>
    </row>
    <row r="457" spans="1:7" ht="12.4" customHeight="1" x14ac:dyDescent="0.3">
      <c r="A457" s="101"/>
      <c r="B457" s="235"/>
      <c r="C457" s="223" t="s">
        <v>905</v>
      </c>
      <c r="D457" s="89" t="s">
        <v>421</v>
      </c>
      <c r="E457" s="199">
        <v>1</v>
      </c>
      <c r="F457" s="200"/>
      <c r="G457" s="149">
        <f>E457*F457</f>
        <v>0</v>
      </c>
    </row>
    <row r="458" spans="1:7" ht="12.4" customHeight="1" x14ac:dyDescent="0.25">
      <c r="A458" s="92"/>
      <c r="B458" s="81"/>
      <c r="C458" s="223"/>
      <c r="D458" s="231"/>
      <c r="E458" s="80"/>
      <c r="F458" s="73"/>
      <c r="G458" s="149"/>
    </row>
    <row r="459" spans="1:7" ht="12.4" customHeight="1" x14ac:dyDescent="0.3">
      <c r="A459" s="101"/>
      <c r="B459" s="235"/>
      <c r="C459" s="223" t="s">
        <v>906</v>
      </c>
      <c r="D459" s="89" t="s">
        <v>421</v>
      </c>
      <c r="E459" s="199">
        <v>1</v>
      </c>
      <c r="F459" s="200"/>
      <c r="G459" s="149">
        <f>E459*F459</f>
        <v>0</v>
      </c>
    </row>
    <row r="460" spans="1:7" ht="12.4" customHeight="1" x14ac:dyDescent="0.3">
      <c r="A460" s="101"/>
      <c r="B460" s="235"/>
      <c r="C460" s="223"/>
      <c r="D460" s="89"/>
      <c r="E460" s="199"/>
      <c r="F460" s="200"/>
      <c r="G460" s="148"/>
    </row>
    <row r="461" spans="1:7" ht="12.4" customHeight="1" x14ac:dyDescent="0.3">
      <c r="A461" s="101"/>
      <c r="B461" s="235"/>
      <c r="C461" s="223" t="s">
        <v>907</v>
      </c>
      <c r="D461" s="89" t="s">
        <v>421</v>
      </c>
      <c r="E461" s="199">
        <v>1</v>
      </c>
      <c r="F461" s="200"/>
      <c r="G461" s="149">
        <f>E461*F461</f>
        <v>0</v>
      </c>
    </row>
    <row r="462" spans="1:7" ht="12.4" customHeight="1" x14ac:dyDescent="0.3">
      <c r="A462" s="101"/>
      <c r="B462" s="235"/>
      <c r="C462" s="223"/>
      <c r="D462" s="89"/>
      <c r="E462" s="199"/>
      <c r="F462" s="200"/>
      <c r="G462" s="148"/>
    </row>
    <row r="463" spans="1:7" ht="12.4" customHeight="1" x14ac:dyDescent="0.3">
      <c r="A463" s="101"/>
      <c r="B463" s="235"/>
      <c r="C463" s="223" t="s">
        <v>908</v>
      </c>
      <c r="D463" s="89" t="s">
        <v>421</v>
      </c>
      <c r="E463" s="199">
        <v>1</v>
      </c>
      <c r="F463" s="200"/>
      <c r="G463" s="149">
        <f>E463*F463</f>
        <v>0</v>
      </c>
    </row>
    <row r="464" spans="1:7" ht="12.4" customHeight="1" x14ac:dyDescent="0.3">
      <c r="A464" s="101"/>
      <c r="B464" s="235"/>
      <c r="C464" s="223"/>
      <c r="D464" s="89"/>
      <c r="E464" s="199"/>
      <c r="F464" s="200"/>
      <c r="G464" s="148"/>
    </row>
    <row r="465" spans="1:7" ht="12.4" customHeight="1" x14ac:dyDescent="0.3">
      <c r="A465" s="101"/>
      <c r="B465" s="235"/>
      <c r="C465" s="223" t="s">
        <v>909</v>
      </c>
      <c r="D465" s="89" t="s">
        <v>421</v>
      </c>
      <c r="E465" s="199">
        <v>1</v>
      </c>
      <c r="F465" s="200"/>
      <c r="G465" s="149">
        <f>E465*F465</f>
        <v>0</v>
      </c>
    </row>
    <row r="466" spans="1:7" ht="12.4" customHeight="1" x14ac:dyDescent="0.3">
      <c r="A466" s="101"/>
      <c r="B466" s="235"/>
      <c r="C466" s="223"/>
      <c r="D466" s="89"/>
      <c r="E466" s="199"/>
      <c r="F466" s="200"/>
      <c r="G466" s="148"/>
    </row>
    <row r="467" spans="1:7" ht="12.4" customHeight="1" thickBot="1" x14ac:dyDescent="0.35">
      <c r="A467" s="101"/>
      <c r="B467" s="235"/>
      <c r="C467" s="223"/>
      <c r="D467" s="89"/>
      <c r="E467" s="199"/>
      <c r="F467" s="200"/>
      <c r="G467" s="148"/>
    </row>
    <row r="468" spans="1:7" ht="12.4" customHeight="1" thickTop="1" thickBot="1" x14ac:dyDescent="0.3">
      <c r="A468" s="25" t="s">
        <v>129</v>
      </c>
      <c r="B468" s="26"/>
      <c r="C468" s="26"/>
      <c r="D468" s="26"/>
      <c r="E468" s="26"/>
      <c r="F468" s="27"/>
      <c r="G468" s="153">
        <f>SUM(G416:G467)</f>
        <v>1000</v>
      </c>
    </row>
    <row r="469" spans="1:7" ht="12.4" customHeight="1" thickTop="1" x14ac:dyDescent="0.25">
      <c r="A469" s="61"/>
      <c r="B469" s="175"/>
      <c r="C469" s="175"/>
      <c r="D469" s="175"/>
      <c r="E469" s="175"/>
      <c r="F469" s="176"/>
      <c r="G469" s="177"/>
    </row>
    <row r="470" spans="1:7" ht="12.4" customHeight="1" x14ac:dyDescent="0.3">
      <c r="A470" s="1" t="s">
        <v>896</v>
      </c>
      <c r="B470" s="175"/>
      <c r="C470" s="175"/>
      <c r="D470" s="175"/>
      <c r="E470" s="175"/>
      <c r="F470" s="176"/>
      <c r="G470" s="177"/>
    </row>
    <row r="471" spans="1:7" ht="12.4" customHeight="1" thickBot="1" x14ac:dyDescent="0.3"/>
    <row r="472" spans="1:7" ht="12.4" customHeight="1" thickTop="1" x14ac:dyDescent="0.3">
      <c r="A472" s="7" t="s">
        <v>131</v>
      </c>
      <c r="B472" s="8" t="s">
        <v>133</v>
      </c>
      <c r="C472" s="37" t="s">
        <v>135</v>
      </c>
      <c r="D472" s="9" t="s">
        <v>136</v>
      </c>
      <c r="E472" s="9" t="s">
        <v>137</v>
      </c>
      <c r="F472" s="40" t="s">
        <v>138</v>
      </c>
      <c r="G472" s="10" t="s">
        <v>139</v>
      </c>
    </row>
    <row r="473" spans="1:7" ht="12.4" customHeight="1" thickBot="1" x14ac:dyDescent="0.35">
      <c r="A473" s="11" t="s">
        <v>132</v>
      </c>
      <c r="B473" s="12" t="s">
        <v>134</v>
      </c>
      <c r="C473" s="13"/>
      <c r="D473" s="14"/>
      <c r="E473" s="15"/>
      <c r="F473" s="98"/>
      <c r="G473" s="41"/>
    </row>
    <row r="474" spans="1:7" ht="12.4" customHeight="1" thickTop="1" x14ac:dyDescent="0.3">
      <c r="A474" s="101"/>
      <c r="B474" s="102"/>
      <c r="C474" s="23"/>
      <c r="D474" s="103"/>
      <c r="E474" s="70"/>
      <c r="F474" s="108"/>
      <c r="G474" s="148"/>
    </row>
    <row r="475" spans="1:7" ht="12.4" customHeight="1" x14ac:dyDescent="0.3">
      <c r="A475" s="101"/>
      <c r="B475" s="102"/>
      <c r="C475" s="23" t="s">
        <v>39</v>
      </c>
      <c r="D475" s="70"/>
      <c r="E475" s="70"/>
      <c r="F475" s="108"/>
      <c r="G475" s="148">
        <f>G468</f>
        <v>1000</v>
      </c>
    </row>
    <row r="476" spans="1:7" ht="12.4" customHeight="1" x14ac:dyDescent="0.3">
      <c r="A476" s="101"/>
      <c r="B476" s="235"/>
      <c r="C476" s="223"/>
      <c r="D476" s="89"/>
      <c r="E476" s="199"/>
      <c r="F476" s="200"/>
      <c r="G476" s="148"/>
    </row>
    <row r="477" spans="1:7" ht="12.4" customHeight="1" x14ac:dyDescent="0.3">
      <c r="A477" s="101"/>
      <c r="B477" s="235"/>
      <c r="C477" s="223" t="s">
        <v>910</v>
      </c>
      <c r="D477" s="89" t="s">
        <v>421</v>
      </c>
      <c r="E477" s="199">
        <v>1</v>
      </c>
      <c r="F477" s="200"/>
      <c r="G477" s="149">
        <f>E477*F477</f>
        <v>0</v>
      </c>
    </row>
    <row r="478" spans="1:7" ht="12.4" customHeight="1" x14ac:dyDescent="0.3">
      <c r="A478" s="101"/>
      <c r="B478" s="235"/>
      <c r="C478" s="223"/>
      <c r="D478" s="89"/>
      <c r="E478" s="199"/>
      <c r="F478" s="200"/>
      <c r="G478" s="148"/>
    </row>
    <row r="479" spans="1:7" ht="12.4" customHeight="1" x14ac:dyDescent="0.3">
      <c r="A479" s="101"/>
      <c r="B479" s="235"/>
      <c r="C479" s="223" t="s">
        <v>911</v>
      </c>
      <c r="D479" s="89" t="s">
        <v>421</v>
      </c>
      <c r="E479" s="199">
        <v>1</v>
      </c>
      <c r="F479" s="200"/>
      <c r="G479" s="149">
        <f>E479*F479</f>
        <v>0</v>
      </c>
    </row>
    <row r="480" spans="1:7" ht="12.4" customHeight="1" x14ac:dyDescent="0.3">
      <c r="A480" s="101"/>
      <c r="B480" s="235"/>
      <c r="C480" s="223"/>
      <c r="D480" s="89"/>
      <c r="E480" s="199"/>
      <c r="F480" s="200"/>
      <c r="G480" s="148"/>
    </row>
    <row r="481" spans="1:7" ht="12.4" customHeight="1" x14ac:dyDescent="0.3">
      <c r="A481" s="101" t="s">
        <v>924</v>
      </c>
      <c r="B481" s="235"/>
      <c r="C481" s="220" t="s">
        <v>925</v>
      </c>
      <c r="D481" s="89"/>
      <c r="E481" s="199"/>
      <c r="F481" s="200"/>
      <c r="G481" s="148"/>
    </row>
    <row r="482" spans="1:7" ht="12.4" customHeight="1" x14ac:dyDescent="0.3">
      <c r="A482" s="101"/>
      <c r="B482" s="235"/>
      <c r="C482" s="223" t="s">
        <v>905</v>
      </c>
      <c r="D482" s="89" t="s">
        <v>421</v>
      </c>
      <c r="E482" s="199">
        <v>1</v>
      </c>
      <c r="F482" s="200"/>
      <c r="G482" s="149">
        <f>E482*F482</f>
        <v>0</v>
      </c>
    </row>
    <row r="483" spans="1:7" ht="12.4" customHeight="1" x14ac:dyDescent="0.3">
      <c r="A483" s="101"/>
      <c r="B483" s="235"/>
      <c r="C483" s="223"/>
      <c r="D483" s="89"/>
      <c r="E483" s="199"/>
      <c r="F483" s="200"/>
      <c r="G483" s="148"/>
    </row>
    <row r="484" spans="1:7" ht="12.4" customHeight="1" x14ac:dyDescent="0.3">
      <c r="A484" s="101"/>
      <c r="B484" s="235"/>
      <c r="C484" s="223" t="s">
        <v>906</v>
      </c>
      <c r="D484" s="89" t="s">
        <v>421</v>
      </c>
      <c r="E484" s="199">
        <v>1</v>
      </c>
      <c r="F484" s="200"/>
      <c r="G484" s="149">
        <f>E484*F484</f>
        <v>0</v>
      </c>
    </row>
    <row r="485" spans="1:7" ht="12.4" customHeight="1" x14ac:dyDescent="0.3">
      <c r="A485" s="101"/>
      <c r="B485" s="235"/>
      <c r="C485" s="223"/>
      <c r="D485" s="89"/>
      <c r="E485" s="199"/>
      <c r="F485" s="200"/>
      <c r="G485" s="148"/>
    </row>
    <row r="486" spans="1:7" ht="12.4" customHeight="1" x14ac:dyDescent="0.3">
      <c r="A486" s="101"/>
      <c r="B486" s="235"/>
      <c r="C486" s="223" t="s">
        <v>907</v>
      </c>
      <c r="D486" s="89" t="s">
        <v>421</v>
      </c>
      <c r="E486" s="199">
        <v>1</v>
      </c>
      <c r="F486" s="200"/>
      <c r="G486" s="149">
        <f>E486*F486</f>
        <v>0</v>
      </c>
    </row>
    <row r="487" spans="1:7" ht="12.4" customHeight="1" x14ac:dyDescent="0.3">
      <c r="A487" s="101"/>
      <c r="B487" s="235"/>
      <c r="C487" s="223"/>
      <c r="D487" s="89"/>
      <c r="E487" s="199"/>
      <c r="F487" s="200"/>
      <c r="G487" s="148"/>
    </row>
    <row r="488" spans="1:7" ht="12.4" customHeight="1" x14ac:dyDescent="0.3">
      <c r="A488" s="101"/>
      <c r="B488" s="235"/>
      <c r="C488" s="223" t="s">
        <v>908</v>
      </c>
      <c r="D488" s="89" t="s">
        <v>421</v>
      </c>
      <c r="E488" s="199">
        <v>1</v>
      </c>
      <c r="F488" s="200"/>
      <c r="G488" s="149">
        <f>E488*F488</f>
        <v>0</v>
      </c>
    </row>
    <row r="489" spans="1:7" ht="12.4" customHeight="1" x14ac:dyDescent="0.3">
      <c r="A489" s="101"/>
      <c r="B489" s="235"/>
      <c r="C489" s="223"/>
      <c r="D489" s="89"/>
      <c r="E489" s="199"/>
      <c r="F489" s="200"/>
      <c r="G489" s="148"/>
    </row>
    <row r="490" spans="1:7" ht="12.4" customHeight="1" x14ac:dyDescent="0.3">
      <c r="A490" s="101"/>
      <c r="B490" s="235"/>
      <c r="C490" s="223" t="s">
        <v>909</v>
      </c>
      <c r="D490" s="89" t="s">
        <v>421</v>
      </c>
      <c r="E490" s="199">
        <v>1</v>
      </c>
      <c r="F490" s="200"/>
      <c r="G490" s="149">
        <f>E490*F490</f>
        <v>0</v>
      </c>
    </row>
    <row r="491" spans="1:7" ht="12.4" customHeight="1" x14ac:dyDescent="0.3">
      <c r="A491" s="101"/>
      <c r="B491" s="235"/>
      <c r="C491" s="223"/>
      <c r="D491" s="89"/>
      <c r="E491" s="199"/>
      <c r="F491" s="200"/>
      <c r="G491" s="148"/>
    </row>
    <row r="492" spans="1:7" ht="12.4" customHeight="1" x14ac:dyDescent="0.3">
      <c r="A492" s="101"/>
      <c r="B492" s="235"/>
      <c r="C492" s="223" t="s">
        <v>910</v>
      </c>
      <c r="D492" s="89" t="s">
        <v>421</v>
      </c>
      <c r="E492" s="199">
        <v>1</v>
      </c>
      <c r="F492" s="200"/>
      <c r="G492" s="149">
        <f>E492*F492</f>
        <v>0</v>
      </c>
    </row>
    <row r="493" spans="1:7" ht="12.4" customHeight="1" x14ac:dyDescent="0.3">
      <c r="A493" s="101"/>
      <c r="B493" s="235"/>
      <c r="C493" s="223"/>
      <c r="D493" s="89"/>
      <c r="E493" s="199"/>
      <c r="F493" s="200"/>
      <c r="G493" s="148"/>
    </row>
    <row r="494" spans="1:7" ht="12.4" customHeight="1" x14ac:dyDescent="0.3">
      <c r="A494" s="101"/>
      <c r="B494" s="235"/>
      <c r="C494" s="223" t="s">
        <v>911</v>
      </c>
      <c r="D494" s="89" t="s">
        <v>421</v>
      </c>
      <c r="E494" s="199">
        <v>1</v>
      </c>
      <c r="F494" s="200"/>
      <c r="G494" s="149">
        <f>E494*F494</f>
        <v>0</v>
      </c>
    </row>
    <row r="495" spans="1:7" ht="12.4" customHeight="1" x14ac:dyDescent="0.3">
      <c r="A495" s="101"/>
      <c r="B495" s="235"/>
      <c r="C495" s="223"/>
      <c r="D495" s="89"/>
      <c r="E495" s="199"/>
      <c r="F495" s="200"/>
      <c r="G495" s="148"/>
    </row>
    <row r="496" spans="1:7" ht="12.4" customHeight="1" x14ac:dyDescent="0.3">
      <c r="A496" s="101" t="s">
        <v>926</v>
      </c>
      <c r="B496" s="235"/>
      <c r="C496" s="220" t="s">
        <v>927</v>
      </c>
      <c r="D496" s="89"/>
      <c r="E496" s="199"/>
      <c r="F496" s="200"/>
      <c r="G496" s="148"/>
    </row>
    <row r="497" spans="1:7" ht="12.4" customHeight="1" x14ac:dyDescent="0.3">
      <c r="A497" s="101"/>
      <c r="B497" s="235"/>
      <c r="C497" s="223" t="s">
        <v>905</v>
      </c>
      <c r="D497" s="89" t="s">
        <v>421</v>
      </c>
      <c r="E497" s="199">
        <v>1</v>
      </c>
      <c r="F497" s="200"/>
      <c r="G497" s="149">
        <f>E497*F497</f>
        <v>0</v>
      </c>
    </row>
    <row r="498" spans="1:7" ht="12.4" customHeight="1" x14ac:dyDescent="0.3">
      <c r="A498" s="101"/>
      <c r="B498" s="235"/>
      <c r="C498" s="223"/>
      <c r="D498" s="89"/>
      <c r="E498" s="199"/>
      <c r="F498" s="200"/>
      <c r="G498" s="148"/>
    </row>
    <row r="499" spans="1:7" ht="12.4" customHeight="1" x14ac:dyDescent="0.3">
      <c r="A499" s="101"/>
      <c r="B499" s="235"/>
      <c r="C499" s="223" t="s">
        <v>906</v>
      </c>
      <c r="D499" s="89" t="s">
        <v>421</v>
      </c>
      <c r="E499" s="199">
        <v>1</v>
      </c>
      <c r="F499" s="200"/>
      <c r="G499" s="149">
        <f>E499*F499</f>
        <v>0</v>
      </c>
    </row>
    <row r="500" spans="1:7" ht="12.4" customHeight="1" x14ac:dyDescent="0.3">
      <c r="A500" s="101"/>
      <c r="B500" s="235"/>
      <c r="C500" s="223"/>
      <c r="D500" s="89"/>
      <c r="E500" s="199"/>
      <c r="F500" s="200"/>
      <c r="G500" s="148"/>
    </row>
    <row r="501" spans="1:7" ht="12.4" customHeight="1" x14ac:dyDescent="0.3">
      <c r="A501" s="101"/>
      <c r="B501" s="235"/>
      <c r="C501" s="223" t="s">
        <v>907</v>
      </c>
      <c r="D501" s="89" t="s">
        <v>421</v>
      </c>
      <c r="E501" s="199">
        <v>1</v>
      </c>
      <c r="F501" s="200"/>
      <c r="G501" s="149">
        <f>E501*F501</f>
        <v>0</v>
      </c>
    </row>
    <row r="502" spans="1:7" ht="12.4" customHeight="1" x14ac:dyDescent="0.3">
      <c r="A502" s="101"/>
      <c r="B502" s="235"/>
      <c r="C502" s="223"/>
      <c r="D502" s="89"/>
      <c r="E502" s="199"/>
      <c r="F502" s="200"/>
      <c r="G502" s="148"/>
    </row>
    <row r="503" spans="1:7" ht="12.4" customHeight="1" x14ac:dyDescent="0.3">
      <c r="A503" s="101"/>
      <c r="B503" s="235"/>
      <c r="C503" s="223" t="s">
        <v>908</v>
      </c>
      <c r="D503" s="89" t="s">
        <v>421</v>
      </c>
      <c r="E503" s="199">
        <v>1</v>
      </c>
      <c r="F503" s="200"/>
      <c r="G503" s="149">
        <f>E503*F503</f>
        <v>0</v>
      </c>
    </row>
    <row r="504" spans="1:7" ht="12.4" customHeight="1" x14ac:dyDescent="0.3">
      <c r="A504" s="101"/>
      <c r="B504" s="235"/>
      <c r="C504" s="223"/>
      <c r="D504" s="89"/>
      <c r="E504" s="199"/>
      <c r="F504" s="200"/>
      <c r="G504" s="148"/>
    </row>
    <row r="505" spans="1:7" ht="12.4" customHeight="1" x14ac:dyDescent="0.3">
      <c r="A505" s="101"/>
      <c r="B505" s="235"/>
      <c r="C505" s="223" t="s">
        <v>909</v>
      </c>
      <c r="D505" s="89" t="s">
        <v>421</v>
      </c>
      <c r="E505" s="199">
        <v>1</v>
      </c>
      <c r="F505" s="200"/>
      <c r="G505" s="149">
        <f>E505*F505</f>
        <v>0</v>
      </c>
    </row>
    <row r="506" spans="1:7" ht="12.4" customHeight="1" x14ac:dyDescent="0.3">
      <c r="A506" s="101"/>
      <c r="B506" s="235"/>
      <c r="C506" s="223"/>
      <c r="D506" s="89"/>
      <c r="E506" s="199"/>
      <c r="F506" s="200"/>
      <c r="G506" s="148"/>
    </row>
    <row r="507" spans="1:7" ht="12.4" customHeight="1" x14ac:dyDescent="0.3">
      <c r="A507" s="101"/>
      <c r="B507" s="235"/>
      <c r="C507" s="223" t="s">
        <v>910</v>
      </c>
      <c r="D507" s="89" t="s">
        <v>421</v>
      </c>
      <c r="E507" s="199">
        <v>1</v>
      </c>
      <c r="F507" s="200"/>
      <c r="G507" s="149">
        <f>E507*F507</f>
        <v>0</v>
      </c>
    </row>
    <row r="508" spans="1:7" ht="12.4" customHeight="1" x14ac:dyDescent="0.3">
      <c r="A508" s="101"/>
      <c r="B508" s="235"/>
      <c r="C508" s="223"/>
      <c r="D508" s="89"/>
      <c r="E508" s="199"/>
      <c r="F508" s="200"/>
      <c r="G508" s="148"/>
    </row>
    <row r="509" spans="1:7" ht="12.4" customHeight="1" x14ac:dyDescent="0.3">
      <c r="A509" s="101"/>
      <c r="B509" s="235"/>
      <c r="C509" s="223" t="s">
        <v>911</v>
      </c>
      <c r="D509" s="89" t="s">
        <v>421</v>
      </c>
      <c r="E509" s="199">
        <v>1</v>
      </c>
      <c r="F509" s="200"/>
      <c r="G509" s="149">
        <f>E509*F509</f>
        <v>0</v>
      </c>
    </row>
    <row r="510" spans="1:7" ht="12.4" customHeight="1" x14ac:dyDescent="0.3">
      <c r="A510" s="101"/>
      <c r="B510" s="235"/>
      <c r="C510" s="223"/>
      <c r="D510" s="89"/>
      <c r="E510" s="199"/>
      <c r="F510" s="200"/>
      <c r="G510" s="148"/>
    </row>
    <row r="511" spans="1:7" ht="12.4" customHeight="1" x14ac:dyDescent="0.3">
      <c r="A511" s="101" t="s">
        <v>929</v>
      </c>
      <c r="B511" s="235"/>
      <c r="C511" s="220" t="s">
        <v>928</v>
      </c>
      <c r="D511" s="89"/>
      <c r="E511" s="199"/>
      <c r="F511" s="200"/>
      <c r="G511" s="148"/>
    </row>
    <row r="512" spans="1:7" ht="12.4" customHeight="1" x14ac:dyDescent="0.3">
      <c r="A512" s="101"/>
      <c r="B512" s="235"/>
      <c r="C512" s="223" t="s">
        <v>905</v>
      </c>
      <c r="D512" s="89" t="s">
        <v>421</v>
      </c>
      <c r="E512" s="199">
        <v>1</v>
      </c>
      <c r="F512" s="200"/>
      <c r="G512" s="149">
        <f>E512*F512</f>
        <v>0</v>
      </c>
    </row>
    <row r="513" spans="1:7" ht="12.4" customHeight="1" x14ac:dyDescent="0.3">
      <c r="A513" s="101"/>
      <c r="B513" s="235"/>
      <c r="C513" s="223"/>
      <c r="D513" s="89"/>
      <c r="E513" s="199"/>
      <c r="F513" s="200"/>
      <c r="G513" s="148"/>
    </row>
    <row r="514" spans="1:7" ht="12.4" customHeight="1" x14ac:dyDescent="0.3">
      <c r="A514" s="101"/>
      <c r="B514" s="235"/>
      <c r="C514" s="223" t="s">
        <v>906</v>
      </c>
      <c r="D514" s="89" t="s">
        <v>421</v>
      </c>
      <c r="E514" s="199">
        <v>1</v>
      </c>
      <c r="F514" s="200"/>
      <c r="G514" s="149">
        <f>E514*F514</f>
        <v>0</v>
      </c>
    </row>
    <row r="515" spans="1:7" ht="12.4" customHeight="1" x14ac:dyDescent="0.3">
      <c r="A515" s="101"/>
      <c r="B515" s="235"/>
      <c r="C515" s="223"/>
      <c r="D515" s="89"/>
      <c r="E515" s="199"/>
      <c r="F515" s="200"/>
      <c r="G515" s="148"/>
    </row>
    <row r="516" spans="1:7" ht="12.4" customHeight="1" x14ac:dyDescent="0.3">
      <c r="A516" s="101"/>
      <c r="B516" s="235"/>
      <c r="C516" s="223" t="s">
        <v>907</v>
      </c>
      <c r="D516" s="89" t="s">
        <v>421</v>
      </c>
      <c r="E516" s="199">
        <v>1</v>
      </c>
      <c r="F516" s="200"/>
      <c r="G516" s="149">
        <f>E516*F516</f>
        <v>0</v>
      </c>
    </row>
    <row r="517" spans="1:7" ht="12.4" customHeight="1" x14ac:dyDescent="0.3">
      <c r="A517" s="101"/>
      <c r="B517" s="235"/>
      <c r="C517" s="223"/>
      <c r="D517" s="89"/>
      <c r="E517" s="199"/>
      <c r="F517" s="200"/>
      <c r="G517" s="148"/>
    </row>
    <row r="518" spans="1:7" ht="12.4" customHeight="1" x14ac:dyDescent="0.3">
      <c r="A518" s="101"/>
      <c r="B518" s="235"/>
      <c r="C518" s="223" t="s">
        <v>908</v>
      </c>
      <c r="D518" s="89" t="s">
        <v>421</v>
      </c>
      <c r="E518" s="199">
        <v>1</v>
      </c>
      <c r="F518" s="200"/>
      <c r="G518" s="149">
        <f>E518*F518</f>
        <v>0</v>
      </c>
    </row>
    <row r="519" spans="1:7" ht="12.4" customHeight="1" x14ac:dyDescent="0.3">
      <c r="A519" s="101"/>
      <c r="B519" s="235"/>
      <c r="C519" s="223"/>
      <c r="D519" s="89"/>
      <c r="E519" s="199"/>
      <c r="F519" s="200"/>
      <c r="G519" s="148"/>
    </row>
    <row r="520" spans="1:7" ht="12.4" customHeight="1" x14ac:dyDescent="0.3">
      <c r="A520" s="101"/>
      <c r="B520" s="235"/>
      <c r="C520" s="223" t="s">
        <v>909</v>
      </c>
      <c r="D520" s="89" t="s">
        <v>421</v>
      </c>
      <c r="E520" s="199">
        <v>1</v>
      </c>
      <c r="F520" s="200"/>
      <c r="G520" s="149">
        <f>E520*F520</f>
        <v>0</v>
      </c>
    </row>
    <row r="521" spans="1:7" ht="12.4" customHeight="1" x14ac:dyDescent="0.3">
      <c r="A521" s="101"/>
      <c r="B521" s="235"/>
      <c r="C521" s="223"/>
      <c r="D521" s="89"/>
      <c r="E521" s="199"/>
      <c r="F521" s="200"/>
      <c r="G521" s="148"/>
    </row>
    <row r="522" spans="1:7" ht="12.4" customHeight="1" x14ac:dyDescent="0.3">
      <c r="A522" s="101"/>
      <c r="B522" s="235"/>
      <c r="C522" s="223" t="s">
        <v>910</v>
      </c>
      <c r="D522" s="89" t="s">
        <v>421</v>
      </c>
      <c r="E522" s="199">
        <v>1</v>
      </c>
      <c r="F522" s="200"/>
      <c r="G522" s="149">
        <f>E522*F522</f>
        <v>0</v>
      </c>
    </row>
    <row r="523" spans="1:7" ht="12.4" customHeight="1" x14ac:dyDescent="0.3">
      <c r="A523" s="101"/>
      <c r="B523" s="235"/>
      <c r="C523" s="223"/>
      <c r="D523" s="89"/>
      <c r="E523" s="199"/>
      <c r="F523" s="200"/>
      <c r="G523" s="148"/>
    </row>
    <row r="524" spans="1:7" ht="12.4" customHeight="1" x14ac:dyDescent="0.3">
      <c r="A524" s="101"/>
      <c r="B524" s="235"/>
      <c r="C524" s="223" t="s">
        <v>911</v>
      </c>
      <c r="D524" s="89" t="s">
        <v>421</v>
      </c>
      <c r="E524" s="199">
        <v>1</v>
      </c>
      <c r="F524" s="200"/>
      <c r="G524" s="149">
        <f>E524*F524</f>
        <v>0</v>
      </c>
    </row>
    <row r="525" spans="1:7" ht="12.4" customHeight="1" x14ac:dyDescent="0.3">
      <c r="A525" s="101"/>
      <c r="B525" s="235"/>
      <c r="C525" s="223"/>
      <c r="D525" s="89"/>
      <c r="E525" s="199"/>
      <c r="F525" s="200"/>
      <c r="G525" s="148"/>
    </row>
    <row r="526" spans="1:7" ht="12.4" customHeight="1" thickBot="1" x14ac:dyDescent="0.35">
      <c r="A526" s="101"/>
      <c r="B526" s="235"/>
      <c r="C526" s="223"/>
      <c r="D526" s="89"/>
      <c r="E526" s="199"/>
      <c r="F526" s="200"/>
      <c r="G526" s="148"/>
    </row>
    <row r="527" spans="1:7" ht="12.4" customHeight="1" thickTop="1" thickBot="1" x14ac:dyDescent="0.3">
      <c r="A527" s="25" t="s">
        <v>129</v>
      </c>
      <c r="B527" s="26"/>
      <c r="C527" s="26"/>
      <c r="D527" s="26"/>
      <c r="E527" s="26"/>
      <c r="F527" s="27"/>
      <c r="G527" s="153">
        <f>SUM(G475:G526)</f>
        <v>1000</v>
      </c>
    </row>
    <row r="528" spans="1:7" ht="12.4" customHeight="1" thickTop="1" x14ac:dyDescent="0.25">
      <c r="A528" s="61"/>
      <c r="B528" s="175"/>
      <c r="C528" s="175"/>
      <c r="D528" s="175"/>
      <c r="E528" s="175"/>
      <c r="F528" s="176"/>
      <c r="G528" s="177"/>
    </row>
    <row r="529" spans="1:7" ht="12.4" customHeight="1" x14ac:dyDescent="0.3">
      <c r="A529" s="1" t="s">
        <v>896</v>
      </c>
      <c r="B529" s="175"/>
      <c r="C529" s="175"/>
      <c r="D529" s="175"/>
      <c r="E529" s="175"/>
      <c r="F529" s="176"/>
      <c r="G529" s="177"/>
    </row>
    <row r="530" spans="1:7" ht="12.4" customHeight="1" thickBot="1" x14ac:dyDescent="0.3"/>
    <row r="531" spans="1:7" ht="12.4" customHeight="1" thickTop="1" x14ac:dyDescent="0.3">
      <c r="A531" s="7" t="s">
        <v>131</v>
      </c>
      <c r="B531" s="8" t="s">
        <v>133</v>
      </c>
      <c r="C531" s="37" t="s">
        <v>135</v>
      </c>
      <c r="D531" s="9" t="s">
        <v>136</v>
      </c>
      <c r="E531" s="9" t="s">
        <v>137</v>
      </c>
      <c r="F531" s="40" t="s">
        <v>138</v>
      </c>
      <c r="G531" s="10" t="s">
        <v>139</v>
      </c>
    </row>
    <row r="532" spans="1:7" ht="12.4" customHeight="1" thickBot="1" x14ac:dyDescent="0.35">
      <c r="A532" s="11" t="s">
        <v>132</v>
      </c>
      <c r="B532" s="12" t="s">
        <v>134</v>
      </c>
      <c r="C532" s="13"/>
      <c r="D532" s="14"/>
      <c r="E532" s="15"/>
      <c r="F532" s="98"/>
      <c r="G532" s="41"/>
    </row>
    <row r="533" spans="1:7" ht="12.4" customHeight="1" thickTop="1" x14ac:dyDescent="0.3">
      <c r="A533" s="101"/>
      <c r="B533" s="102"/>
      <c r="C533" s="23"/>
      <c r="D533" s="103"/>
      <c r="E533" s="70"/>
      <c r="F533" s="108"/>
      <c r="G533" s="148"/>
    </row>
    <row r="534" spans="1:7" ht="12.4" customHeight="1" x14ac:dyDescent="0.3">
      <c r="A534" s="101"/>
      <c r="B534" s="102"/>
      <c r="C534" s="23" t="s">
        <v>39</v>
      </c>
      <c r="D534" s="70"/>
      <c r="E534" s="70"/>
      <c r="F534" s="108"/>
      <c r="G534" s="148">
        <f>G527</f>
        <v>1000</v>
      </c>
    </row>
    <row r="535" spans="1:7" ht="12.4" customHeight="1" x14ac:dyDescent="0.3">
      <c r="A535" s="101"/>
      <c r="B535" s="235"/>
      <c r="C535" s="223"/>
      <c r="D535" s="89"/>
      <c r="E535" s="199"/>
      <c r="F535" s="200"/>
      <c r="G535" s="148"/>
    </row>
    <row r="536" spans="1:7" ht="12.4" customHeight="1" x14ac:dyDescent="0.3">
      <c r="A536" s="101" t="s">
        <v>930</v>
      </c>
      <c r="B536" s="235"/>
      <c r="C536" s="220" t="s">
        <v>931</v>
      </c>
      <c r="D536" s="89"/>
      <c r="E536" s="199"/>
      <c r="F536" s="200"/>
      <c r="G536" s="148"/>
    </row>
    <row r="537" spans="1:7" ht="12.4" customHeight="1" x14ac:dyDescent="0.3">
      <c r="A537" s="101"/>
      <c r="B537" s="235"/>
      <c r="C537" s="223" t="s">
        <v>905</v>
      </c>
      <c r="D537" s="89" t="s">
        <v>6</v>
      </c>
      <c r="E537" s="199">
        <v>1</v>
      </c>
      <c r="F537" s="200"/>
      <c r="G537" s="149">
        <f>E537*F537</f>
        <v>0</v>
      </c>
    </row>
    <row r="538" spans="1:7" ht="12.4" customHeight="1" x14ac:dyDescent="0.3">
      <c r="A538" s="101"/>
      <c r="B538" s="235"/>
      <c r="C538" s="223"/>
      <c r="D538" s="89"/>
      <c r="E538" s="199"/>
      <c r="F538" s="200"/>
      <c r="G538" s="148"/>
    </row>
    <row r="539" spans="1:7" ht="12.4" customHeight="1" x14ac:dyDescent="0.3">
      <c r="A539" s="101"/>
      <c r="B539" s="235"/>
      <c r="C539" s="223" t="s">
        <v>906</v>
      </c>
      <c r="D539" s="89" t="s">
        <v>6</v>
      </c>
      <c r="E539" s="199">
        <v>1</v>
      </c>
      <c r="F539" s="200"/>
      <c r="G539" s="149">
        <f>E539*F539</f>
        <v>0</v>
      </c>
    </row>
    <row r="540" spans="1:7" ht="12.4" customHeight="1" x14ac:dyDescent="0.3">
      <c r="A540" s="101"/>
      <c r="B540" s="235"/>
      <c r="C540" s="223"/>
      <c r="D540" s="89"/>
      <c r="E540" s="199"/>
      <c r="F540" s="200"/>
      <c r="G540" s="148"/>
    </row>
    <row r="541" spans="1:7" ht="12.4" customHeight="1" x14ac:dyDescent="0.3">
      <c r="A541" s="101"/>
      <c r="B541" s="235"/>
      <c r="C541" s="223" t="s">
        <v>907</v>
      </c>
      <c r="D541" s="89" t="s">
        <v>6</v>
      </c>
      <c r="E541" s="199">
        <v>1</v>
      </c>
      <c r="F541" s="200"/>
      <c r="G541" s="149">
        <f>E541*F541</f>
        <v>0</v>
      </c>
    </row>
    <row r="542" spans="1:7" ht="12.4" customHeight="1" x14ac:dyDescent="0.3">
      <c r="A542" s="101"/>
      <c r="B542" s="235"/>
      <c r="C542" s="223"/>
      <c r="D542" s="89"/>
      <c r="E542" s="199"/>
      <c r="F542" s="200"/>
      <c r="G542" s="148"/>
    </row>
    <row r="543" spans="1:7" ht="12.4" customHeight="1" x14ac:dyDescent="0.3">
      <c r="A543" s="101"/>
      <c r="B543" s="235"/>
      <c r="C543" s="223" t="s">
        <v>908</v>
      </c>
      <c r="D543" s="89" t="s">
        <v>6</v>
      </c>
      <c r="E543" s="199">
        <v>1</v>
      </c>
      <c r="F543" s="200"/>
      <c r="G543" s="149">
        <f>E543*F543</f>
        <v>0</v>
      </c>
    </row>
    <row r="544" spans="1:7" ht="12.4" customHeight="1" x14ac:dyDescent="0.3">
      <c r="A544" s="101"/>
      <c r="B544" s="235"/>
      <c r="C544" s="223"/>
      <c r="D544" s="89"/>
      <c r="E544" s="199"/>
      <c r="F544" s="200"/>
      <c r="G544" s="148"/>
    </row>
    <row r="545" spans="1:7" ht="12.4" customHeight="1" x14ac:dyDescent="0.3">
      <c r="A545" s="101"/>
      <c r="B545" s="235"/>
      <c r="C545" s="223" t="s">
        <v>909</v>
      </c>
      <c r="D545" s="89" t="s">
        <v>6</v>
      </c>
      <c r="E545" s="199">
        <v>1</v>
      </c>
      <c r="F545" s="200"/>
      <c r="G545" s="149">
        <f>E545*F545</f>
        <v>0</v>
      </c>
    </row>
    <row r="546" spans="1:7" ht="12.4" customHeight="1" x14ac:dyDescent="0.3">
      <c r="A546" s="101"/>
      <c r="B546" s="235"/>
      <c r="C546" s="223"/>
      <c r="D546" s="89"/>
      <c r="E546" s="199"/>
      <c r="F546" s="200"/>
      <c r="G546" s="148"/>
    </row>
    <row r="547" spans="1:7" ht="12.4" customHeight="1" x14ac:dyDescent="0.3">
      <c r="A547" s="101"/>
      <c r="B547" s="235"/>
      <c r="C547" s="223" t="s">
        <v>910</v>
      </c>
      <c r="D547" s="89" t="s">
        <v>6</v>
      </c>
      <c r="E547" s="199">
        <v>1</v>
      </c>
      <c r="F547" s="200"/>
      <c r="G547" s="149">
        <f>E547*F547</f>
        <v>0</v>
      </c>
    </row>
    <row r="548" spans="1:7" ht="12.4" customHeight="1" x14ac:dyDescent="0.3">
      <c r="A548" s="101"/>
      <c r="B548" s="235"/>
      <c r="C548" s="223"/>
      <c r="D548" s="89"/>
      <c r="E548" s="199"/>
      <c r="F548" s="200"/>
      <c r="G548" s="148"/>
    </row>
    <row r="549" spans="1:7" ht="12.4" customHeight="1" x14ac:dyDescent="0.3">
      <c r="A549" s="101"/>
      <c r="B549" s="235"/>
      <c r="C549" s="223" t="s">
        <v>911</v>
      </c>
      <c r="D549" s="89" t="s">
        <v>6</v>
      </c>
      <c r="E549" s="199">
        <v>1</v>
      </c>
      <c r="F549" s="200"/>
      <c r="G549" s="149">
        <f>E549*F549</f>
        <v>0</v>
      </c>
    </row>
    <row r="550" spans="1:7" ht="12.4" customHeight="1" x14ac:dyDescent="0.3">
      <c r="A550" s="101"/>
      <c r="B550" s="235"/>
      <c r="C550" s="223"/>
      <c r="D550" s="89"/>
      <c r="E550" s="199"/>
      <c r="F550" s="200"/>
      <c r="G550" s="148"/>
    </row>
    <row r="551" spans="1:7" ht="12.4" customHeight="1" x14ac:dyDescent="0.3">
      <c r="A551" s="101" t="s">
        <v>933</v>
      </c>
      <c r="B551" s="235"/>
      <c r="C551" s="220" t="s">
        <v>932</v>
      </c>
      <c r="D551" s="89"/>
      <c r="E551" s="199"/>
      <c r="F551" s="200"/>
      <c r="G551" s="148"/>
    </row>
    <row r="552" spans="1:7" ht="12.4" customHeight="1" x14ac:dyDescent="0.3">
      <c r="A552" s="101"/>
      <c r="B552" s="235"/>
      <c r="C552" s="223" t="s">
        <v>934</v>
      </c>
      <c r="D552" s="89" t="s">
        <v>421</v>
      </c>
      <c r="E552" s="199">
        <v>1</v>
      </c>
      <c r="F552" s="200"/>
      <c r="G552" s="149">
        <f>E552*F552</f>
        <v>0</v>
      </c>
    </row>
    <row r="553" spans="1:7" ht="12.4" customHeight="1" x14ac:dyDescent="0.3">
      <c r="A553" s="101"/>
      <c r="B553" s="235"/>
      <c r="C553" s="223"/>
      <c r="D553" s="89"/>
      <c r="E553" s="199"/>
      <c r="F553" s="200"/>
      <c r="G553" s="148"/>
    </row>
    <row r="554" spans="1:7" ht="12.4" customHeight="1" x14ac:dyDescent="0.3">
      <c r="A554" s="101"/>
      <c r="B554" s="235"/>
      <c r="C554" s="223" t="s">
        <v>935</v>
      </c>
      <c r="D554" s="89" t="s">
        <v>421</v>
      </c>
      <c r="E554" s="199">
        <v>1</v>
      </c>
      <c r="F554" s="200"/>
      <c r="G554" s="149">
        <f>E554*F554</f>
        <v>0</v>
      </c>
    </row>
    <row r="555" spans="1:7" ht="12.4" customHeight="1" x14ac:dyDescent="0.3">
      <c r="A555" s="101"/>
      <c r="B555" s="235"/>
      <c r="C555" s="223"/>
      <c r="D555" s="89"/>
      <c r="E555" s="199"/>
      <c r="F555" s="200"/>
      <c r="G555" s="148"/>
    </row>
    <row r="556" spans="1:7" ht="12.4" customHeight="1" x14ac:dyDescent="0.3">
      <c r="A556" s="101"/>
      <c r="B556" s="235"/>
      <c r="C556" s="223" t="s">
        <v>936</v>
      </c>
      <c r="D556" s="89" t="s">
        <v>421</v>
      </c>
      <c r="E556" s="199">
        <v>1</v>
      </c>
      <c r="F556" s="200"/>
      <c r="G556" s="149">
        <f>E556*F556</f>
        <v>0</v>
      </c>
    </row>
    <row r="557" spans="1:7" ht="12.4" customHeight="1" x14ac:dyDescent="0.3">
      <c r="A557" s="101"/>
      <c r="B557" s="235"/>
      <c r="C557" s="223"/>
      <c r="D557" s="89"/>
      <c r="E557" s="199"/>
      <c r="F557" s="200"/>
      <c r="G557" s="148"/>
    </row>
    <row r="558" spans="1:7" ht="12.4" customHeight="1" x14ac:dyDescent="0.3">
      <c r="A558" s="101"/>
      <c r="B558" s="235"/>
      <c r="C558" s="223" t="s">
        <v>937</v>
      </c>
      <c r="D558" s="89" t="s">
        <v>421</v>
      </c>
      <c r="E558" s="199">
        <v>1</v>
      </c>
      <c r="F558" s="200"/>
      <c r="G558" s="149">
        <f>E558*F558</f>
        <v>0</v>
      </c>
    </row>
    <row r="559" spans="1:7" ht="12.4" customHeight="1" x14ac:dyDescent="0.3">
      <c r="A559" s="101"/>
      <c r="B559" s="235"/>
      <c r="C559" s="223"/>
      <c r="D559" s="89"/>
      <c r="E559" s="199"/>
      <c r="F559" s="200"/>
      <c r="G559" s="148"/>
    </row>
    <row r="560" spans="1:7" ht="12.4" customHeight="1" x14ac:dyDescent="0.3">
      <c r="A560" s="101"/>
      <c r="B560" s="235"/>
      <c r="C560" s="223" t="s">
        <v>938</v>
      </c>
      <c r="D560" s="89" t="s">
        <v>421</v>
      </c>
      <c r="E560" s="199">
        <v>1</v>
      </c>
      <c r="F560" s="200"/>
      <c r="G560" s="149">
        <f>E560*F560</f>
        <v>0</v>
      </c>
    </row>
    <row r="561" spans="1:7" ht="12.4" customHeight="1" x14ac:dyDescent="0.3">
      <c r="A561" s="101"/>
      <c r="B561" s="235"/>
      <c r="C561" s="223"/>
      <c r="D561" s="89"/>
      <c r="E561" s="199"/>
      <c r="F561" s="200"/>
      <c r="G561" s="148"/>
    </row>
    <row r="562" spans="1:7" ht="12.4" customHeight="1" x14ac:dyDescent="0.3">
      <c r="A562" s="101" t="s">
        <v>940</v>
      </c>
      <c r="B562" s="235"/>
      <c r="C562" s="220" t="s">
        <v>939</v>
      </c>
      <c r="D562" s="89"/>
      <c r="E562" s="199"/>
      <c r="F562" s="200"/>
      <c r="G562" s="148"/>
    </row>
    <row r="563" spans="1:7" ht="12.4" customHeight="1" x14ac:dyDescent="0.3">
      <c r="A563" s="101"/>
      <c r="B563" s="235"/>
      <c r="C563" s="223" t="s">
        <v>934</v>
      </c>
      <c r="D563" s="89" t="s">
        <v>421</v>
      </c>
      <c r="E563" s="199">
        <v>1</v>
      </c>
      <c r="F563" s="200"/>
      <c r="G563" s="149">
        <f>E563*F563</f>
        <v>0</v>
      </c>
    </row>
    <row r="564" spans="1:7" ht="12.4" customHeight="1" x14ac:dyDescent="0.3">
      <c r="A564" s="101"/>
      <c r="B564" s="235"/>
      <c r="C564" s="223"/>
      <c r="D564" s="89"/>
      <c r="E564" s="199"/>
      <c r="F564" s="200"/>
      <c r="G564" s="148"/>
    </row>
    <row r="565" spans="1:7" ht="12.4" customHeight="1" x14ac:dyDescent="0.3">
      <c r="A565" s="101"/>
      <c r="B565" s="235"/>
      <c r="C565" s="223" t="s">
        <v>935</v>
      </c>
      <c r="D565" s="89" t="s">
        <v>421</v>
      </c>
      <c r="E565" s="199">
        <v>1</v>
      </c>
      <c r="F565" s="200"/>
      <c r="G565" s="149">
        <f>E565*F565</f>
        <v>0</v>
      </c>
    </row>
    <row r="566" spans="1:7" ht="12.4" customHeight="1" x14ac:dyDescent="0.3">
      <c r="A566" s="101"/>
      <c r="B566" s="235"/>
      <c r="C566" s="223"/>
      <c r="D566" s="89"/>
      <c r="E566" s="199"/>
      <c r="F566" s="200"/>
      <c r="G566" s="148"/>
    </row>
    <row r="567" spans="1:7" ht="12.4" customHeight="1" x14ac:dyDescent="0.3">
      <c r="A567" s="101"/>
      <c r="B567" s="235"/>
      <c r="C567" s="223" t="s">
        <v>936</v>
      </c>
      <c r="D567" s="89" t="s">
        <v>421</v>
      </c>
      <c r="E567" s="199">
        <v>1</v>
      </c>
      <c r="F567" s="200"/>
      <c r="G567" s="149">
        <f>E567*F567</f>
        <v>0</v>
      </c>
    </row>
    <row r="568" spans="1:7" ht="12.4" customHeight="1" x14ac:dyDescent="0.3">
      <c r="A568" s="101"/>
      <c r="B568" s="235"/>
      <c r="C568" s="223"/>
      <c r="D568" s="89"/>
      <c r="E568" s="199"/>
      <c r="F568" s="200"/>
      <c r="G568" s="148"/>
    </row>
    <row r="569" spans="1:7" ht="12.4" customHeight="1" x14ac:dyDescent="0.3">
      <c r="A569" s="101"/>
      <c r="B569" s="235"/>
      <c r="C569" s="223" t="s">
        <v>937</v>
      </c>
      <c r="D569" s="89" t="s">
        <v>421</v>
      </c>
      <c r="E569" s="199">
        <v>1</v>
      </c>
      <c r="F569" s="200"/>
      <c r="G569" s="149">
        <f>E569*F569</f>
        <v>0</v>
      </c>
    </row>
    <row r="570" spans="1:7" ht="12.4" customHeight="1" x14ac:dyDescent="0.3">
      <c r="A570" s="101"/>
      <c r="B570" s="235"/>
      <c r="C570" s="223"/>
      <c r="D570" s="89"/>
      <c r="E570" s="199"/>
      <c r="F570" s="200"/>
      <c r="G570" s="148"/>
    </row>
    <row r="571" spans="1:7" ht="12.4" customHeight="1" x14ac:dyDescent="0.3">
      <c r="A571" s="101"/>
      <c r="B571" s="235"/>
      <c r="C571" s="223" t="s">
        <v>938</v>
      </c>
      <c r="D571" s="89" t="s">
        <v>421</v>
      </c>
      <c r="E571" s="199">
        <v>1</v>
      </c>
      <c r="F571" s="200"/>
      <c r="G571" s="149">
        <f>E571*F571</f>
        <v>0</v>
      </c>
    </row>
    <row r="572" spans="1:7" ht="12.4" customHeight="1" x14ac:dyDescent="0.3">
      <c r="A572" s="101"/>
      <c r="B572" s="235"/>
      <c r="C572" s="223"/>
      <c r="D572" s="89"/>
      <c r="E572" s="199"/>
      <c r="F572" s="200"/>
      <c r="G572" s="148"/>
    </row>
    <row r="573" spans="1:7" ht="12.4" customHeight="1" x14ac:dyDescent="0.3">
      <c r="A573" s="101" t="s">
        <v>941</v>
      </c>
      <c r="B573" s="235"/>
      <c r="C573" s="1" t="s">
        <v>942</v>
      </c>
      <c r="D573" s="89"/>
      <c r="E573" s="70"/>
      <c r="F573" s="108"/>
      <c r="G573" s="148"/>
    </row>
    <row r="574" spans="1:7" ht="12.4" customHeight="1" x14ac:dyDescent="0.3">
      <c r="A574" s="101"/>
      <c r="B574" s="235"/>
      <c r="C574" s="222" t="s">
        <v>942</v>
      </c>
      <c r="D574" s="89"/>
      <c r="E574" s="70"/>
      <c r="F574" s="108"/>
      <c r="G574" s="148"/>
    </row>
    <row r="575" spans="1:7" ht="12.4" customHeight="1" x14ac:dyDescent="0.3">
      <c r="A575" s="101"/>
      <c r="B575" s="235"/>
      <c r="C575" s="223" t="s">
        <v>943</v>
      </c>
      <c r="D575" s="89"/>
      <c r="E575" s="70"/>
      <c r="F575" s="108"/>
      <c r="G575" s="148"/>
    </row>
    <row r="576" spans="1:7" ht="12.4" customHeight="1" x14ac:dyDescent="0.3">
      <c r="A576" s="101"/>
      <c r="B576" s="235"/>
      <c r="C576" s="64" t="s">
        <v>944</v>
      </c>
      <c r="D576" s="89"/>
      <c r="E576" s="70"/>
      <c r="F576" s="108"/>
      <c r="G576" s="148"/>
    </row>
    <row r="577" spans="1:7" ht="12.4" customHeight="1" x14ac:dyDescent="0.3">
      <c r="A577" s="101"/>
      <c r="B577" s="235"/>
      <c r="C577" s="64" t="s">
        <v>676</v>
      </c>
      <c r="D577" s="89" t="s">
        <v>669</v>
      </c>
      <c r="E577" s="70"/>
      <c r="F577" s="108"/>
      <c r="G577" s="148"/>
    </row>
    <row r="578" spans="1:7" ht="12.4" customHeight="1" x14ac:dyDescent="0.3">
      <c r="A578" s="101"/>
      <c r="B578" s="235"/>
      <c r="C578" s="64" t="s">
        <v>677</v>
      </c>
      <c r="D578" s="89" t="s">
        <v>35</v>
      </c>
      <c r="E578" s="249">
        <v>1</v>
      </c>
      <c r="F578" s="250">
        <v>1000</v>
      </c>
      <c r="G578" s="148">
        <v>1000</v>
      </c>
    </row>
    <row r="579" spans="1:7" ht="12.4" customHeight="1" x14ac:dyDescent="0.3">
      <c r="A579" s="101"/>
      <c r="B579" s="235"/>
      <c r="D579" s="89"/>
      <c r="E579" s="70"/>
      <c r="F579" s="108"/>
      <c r="G579" s="148"/>
    </row>
    <row r="580" spans="1:7" ht="12.4" customHeight="1" x14ac:dyDescent="0.3">
      <c r="A580" s="101"/>
      <c r="B580" s="235"/>
      <c r="C580" s="64" t="s">
        <v>678</v>
      </c>
      <c r="D580" s="89" t="s">
        <v>49</v>
      </c>
      <c r="E580" s="249">
        <v>1000</v>
      </c>
      <c r="F580" s="108"/>
      <c r="G580" s="149">
        <f>E580*F580</f>
        <v>0</v>
      </c>
    </row>
    <row r="581" spans="1:7" ht="12.4" customHeight="1" x14ac:dyDescent="0.3">
      <c r="A581" s="101"/>
      <c r="B581" s="235"/>
      <c r="C581" s="223"/>
      <c r="D581" s="89"/>
      <c r="E581" s="199"/>
      <c r="F581" s="200"/>
      <c r="G581" s="148"/>
    </row>
    <row r="582" spans="1:7" ht="12.4" customHeight="1" x14ac:dyDescent="0.3">
      <c r="A582" s="101"/>
      <c r="B582" s="235"/>
      <c r="C582" s="223"/>
      <c r="D582" s="89"/>
      <c r="E582" s="199"/>
      <c r="F582" s="200"/>
      <c r="G582" s="148"/>
    </row>
    <row r="583" spans="1:7" ht="12.4" customHeight="1" x14ac:dyDescent="0.3">
      <c r="A583" s="101"/>
      <c r="B583" s="235"/>
      <c r="C583" s="223"/>
      <c r="D583" s="89"/>
      <c r="E583" s="199"/>
      <c r="F583" s="200"/>
      <c r="G583" s="148"/>
    </row>
    <row r="584" spans="1:7" ht="12.4" customHeight="1" x14ac:dyDescent="0.3">
      <c r="A584" s="101"/>
      <c r="B584" s="235"/>
      <c r="C584" s="223"/>
      <c r="D584" s="89"/>
      <c r="E584" s="199"/>
      <c r="F584" s="200"/>
      <c r="G584" s="148"/>
    </row>
    <row r="585" spans="1:7" ht="12.4" customHeight="1" thickBot="1" x14ac:dyDescent="0.35">
      <c r="A585" s="101"/>
      <c r="B585" s="235"/>
      <c r="C585" s="169"/>
      <c r="D585" s="89"/>
      <c r="E585" s="70"/>
      <c r="F585" s="108"/>
      <c r="G585" s="148"/>
    </row>
    <row r="586" spans="1:7" ht="12.4" customHeight="1" thickTop="1" thickBot="1" x14ac:dyDescent="0.3">
      <c r="A586" s="38" t="s">
        <v>844</v>
      </c>
      <c r="B586" s="26"/>
      <c r="C586" s="26"/>
      <c r="D586" s="26"/>
      <c r="E586" s="26"/>
      <c r="F586" s="27"/>
      <c r="G586" s="153">
        <f>SUM(G534:G585)</f>
        <v>2000</v>
      </c>
    </row>
    <row r="587" spans="1:7" ht="12.4" customHeight="1" thickTop="1" x14ac:dyDescent="0.25"/>
    <row r="588" spans="1:7" ht="12.4" customHeight="1" x14ac:dyDescent="0.25"/>
    <row r="589" spans="1:7" ht="12.4" customHeight="1" x14ac:dyDescent="0.25"/>
    <row r="590" spans="1:7" ht="12.4" customHeight="1" x14ac:dyDescent="0.25"/>
    <row r="591" spans="1:7" ht="12.4" customHeight="1" x14ac:dyDescent="0.25"/>
    <row r="592" spans="1:7" ht="12.4" customHeight="1" x14ac:dyDescent="0.25"/>
    <row r="593" ht="12.4" customHeight="1" x14ac:dyDescent="0.25"/>
    <row r="594" ht="12.4" customHeight="1" x14ac:dyDescent="0.25"/>
    <row r="595" ht="12.4" customHeight="1" x14ac:dyDescent="0.25"/>
    <row r="596" ht="12.4" customHeight="1" x14ac:dyDescent="0.25"/>
    <row r="597" ht="12.4" customHeight="1" x14ac:dyDescent="0.25"/>
    <row r="598" ht="12.4" customHeight="1" x14ac:dyDescent="0.25"/>
    <row r="599" ht="12.4" customHeight="1" x14ac:dyDescent="0.25"/>
    <row r="600" ht="12.4" customHeight="1" x14ac:dyDescent="0.25"/>
    <row r="601" ht="12.4" customHeight="1" x14ac:dyDescent="0.25"/>
    <row r="602" ht="12.4" customHeight="1" x14ac:dyDescent="0.25"/>
    <row r="603" ht="12.4" customHeight="1" x14ac:dyDescent="0.25"/>
    <row r="604" ht="12.4" customHeight="1" x14ac:dyDescent="0.25"/>
    <row r="605" ht="12.4" customHeight="1" x14ac:dyDescent="0.25"/>
    <row r="606" ht="12.4" customHeight="1" x14ac:dyDescent="0.25"/>
    <row r="607" ht="12.4" customHeight="1" x14ac:dyDescent="0.25"/>
    <row r="608" ht="12.4" customHeight="1" x14ac:dyDescent="0.25"/>
    <row r="609" ht="12.4" customHeight="1" x14ac:dyDescent="0.25"/>
    <row r="610" ht="12.4" customHeight="1" x14ac:dyDescent="0.25"/>
    <row r="611" ht="12.4" customHeight="1" x14ac:dyDescent="0.25"/>
    <row r="612" ht="12.4" customHeight="1" x14ac:dyDescent="0.25"/>
    <row r="613" ht="12.4" customHeight="1" x14ac:dyDescent="0.25"/>
    <row r="614" ht="12.4" customHeight="1" x14ac:dyDescent="0.25"/>
    <row r="615" ht="12.4" customHeight="1" x14ac:dyDescent="0.25"/>
    <row r="616" ht="12.4" customHeight="1" x14ac:dyDescent="0.25"/>
    <row r="617" ht="12.4" customHeight="1" x14ac:dyDescent="0.25"/>
    <row r="618" ht="12.4" customHeight="1" x14ac:dyDescent="0.25"/>
    <row r="619" ht="12.4" customHeight="1" x14ac:dyDescent="0.25"/>
    <row r="620" ht="12.4" customHeight="1" x14ac:dyDescent="0.25"/>
    <row r="621" ht="12.4" customHeight="1" x14ac:dyDescent="0.25"/>
    <row r="622" ht="12.4" customHeight="1" x14ac:dyDescent="0.25"/>
    <row r="623" ht="12.4" customHeight="1" x14ac:dyDescent="0.25"/>
    <row r="811" spans="3:4" x14ac:dyDescent="0.25">
      <c r="C811" s="83"/>
      <c r="D811" s="39"/>
    </row>
    <row r="814" spans="3:4" x14ac:dyDescent="0.25">
      <c r="C814" s="83"/>
      <c r="D814" s="39"/>
    </row>
  </sheetData>
  <phoneticPr fontId="7" type="noConversion"/>
  <pageMargins left="0.59055118110236227" right="0.39370078740157483" top="0.78740157480314965" bottom="0.78740157480314965" header="0.39370078740157483" footer="0.39370078740157483"/>
  <pageSetup paperSize="9" firstPageNumber="55" orientation="portrait" useFirstPageNumber="1" r:id="rId1"/>
  <headerFooter>
    <oddHeader>&amp;LA 3-Year Framework Agreement for the Drilling, Testing and Equipping of Boreholes,
for the Limpopo Department of Agriculture and Rural Development&amp;RBid No: ACDP 24/01</oddHeader>
    <oddFooter>&amp;LContract
Part C2: Pricing Data&amp;CC&amp;Pof C122&amp;RC2.2
Bills of Quantities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B869-0BEA-45FA-98A3-3DA12194FD99}">
  <dimension ref="A1:M342"/>
  <sheetViews>
    <sheetView tabSelected="1" view="pageLayout" topLeftCell="A102" zoomScale="140" zoomScaleNormal="100" zoomScalePageLayoutView="140" workbookViewId="0">
      <selection activeCell="G102" sqref="G102"/>
    </sheetView>
  </sheetViews>
  <sheetFormatPr defaultColWidth="9.08984375" defaultRowHeight="12.5" x14ac:dyDescent="0.25"/>
  <cols>
    <col min="1" max="1" width="8" style="94" customWidth="1"/>
    <col min="2" max="2" width="10.453125" style="64" bestFit="1" customWidth="1"/>
    <col min="3" max="3" width="38.6328125" style="64" customWidth="1"/>
    <col min="4" max="4" width="6" style="65" bestFit="1" customWidth="1"/>
    <col min="5" max="5" width="7.90625" style="65" customWidth="1"/>
    <col min="6" max="6" width="8.36328125" style="76" customWidth="1"/>
    <col min="7" max="7" width="12.6328125" style="111" customWidth="1"/>
    <col min="8" max="16384" width="9.08984375" style="99"/>
  </cols>
  <sheetData>
    <row r="1" spans="1:7" ht="13.5" customHeight="1" x14ac:dyDescent="0.3">
      <c r="A1" s="1"/>
      <c r="B1" s="3"/>
      <c r="G1" s="65"/>
    </row>
    <row r="2" spans="1:7" ht="13.5" customHeight="1" x14ac:dyDescent="0.3">
      <c r="A2" s="1" t="s">
        <v>845</v>
      </c>
      <c r="B2" s="3"/>
      <c r="C2" s="1"/>
      <c r="G2" s="65"/>
    </row>
    <row r="3" spans="1:7" ht="13.5" customHeight="1" thickBot="1" x14ac:dyDescent="0.35">
      <c r="A3" s="5"/>
      <c r="B3" s="6"/>
      <c r="C3" s="5"/>
      <c r="D3" s="68"/>
      <c r="E3" s="68"/>
      <c r="F3" s="77"/>
      <c r="G3" s="100"/>
    </row>
    <row r="4" spans="1:7" ht="13.5" customHeight="1" thickTop="1" x14ac:dyDescent="0.3">
      <c r="A4" s="7" t="s">
        <v>131</v>
      </c>
      <c r="B4" s="8" t="s">
        <v>133</v>
      </c>
      <c r="C4" s="37" t="s">
        <v>135</v>
      </c>
      <c r="D4" s="9" t="s">
        <v>136</v>
      </c>
      <c r="E4" s="9" t="s">
        <v>137</v>
      </c>
      <c r="F4" s="40" t="s">
        <v>138</v>
      </c>
      <c r="G4" s="10" t="s">
        <v>139</v>
      </c>
    </row>
    <row r="5" spans="1:7" ht="13.5" customHeight="1" thickBot="1" x14ac:dyDescent="0.35">
      <c r="A5" s="11" t="s">
        <v>132</v>
      </c>
      <c r="B5" s="12" t="s">
        <v>134</v>
      </c>
      <c r="C5" s="13"/>
      <c r="D5" s="14"/>
      <c r="E5" s="15"/>
      <c r="F5" s="98"/>
      <c r="G5" s="41"/>
    </row>
    <row r="6" spans="1:7" ht="13.5" customHeight="1" thickTop="1" x14ac:dyDescent="0.3">
      <c r="A6" s="101"/>
      <c r="B6" s="102"/>
      <c r="C6" s="1"/>
      <c r="D6" s="103"/>
      <c r="E6" s="70"/>
      <c r="F6" s="108"/>
      <c r="G6" s="148"/>
    </row>
    <row r="7" spans="1:7" ht="13.5" customHeight="1" x14ac:dyDescent="0.3">
      <c r="A7" s="87">
        <v>7</v>
      </c>
      <c r="B7" s="102" t="s">
        <v>410</v>
      </c>
      <c r="C7" s="1" t="s">
        <v>201</v>
      </c>
      <c r="D7" s="70"/>
      <c r="E7" s="70"/>
      <c r="F7" s="108"/>
      <c r="G7" s="148"/>
    </row>
    <row r="8" spans="1:7" ht="13.5" customHeight="1" x14ac:dyDescent="0.25">
      <c r="A8" s="86"/>
      <c r="B8" s="70"/>
      <c r="D8" s="70"/>
      <c r="E8" s="104"/>
      <c r="F8" s="73"/>
      <c r="G8" s="149"/>
    </row>
    <row r="9" spans="1:7" ht="13.5" customHeight="1" x14ac:dyDescent="0.3">
      <c r="A9" s="86" t="s">
        <v>846</v>
      </c>
      <c r="B9" s="70"/>
      <c r="C9" s="1" t="s">
        <v>679</v>
      </c>
      <c r="D9" s="70"/>
      <c r="E9" s="85"/>
      <c r="F9" s="73"/>
      <c r="G9" s="149"/>
    </row>
    <row r="10" spans="1:7" ht="13.5" customHeight="1" x14ac:dyDescent="0.25">
      <c r="A10" s="86"/>
      <c r="B10" s="70"/>
      <c r="C10" s="82" t="s">
        <v>680</v>
      </c>
      <c r="D10" s="70"/>
      <c r="E10" s="85"/>
      <c r="F10" s="73"/>
      <c r="G10" s="149"/>
    </row>
    <row r="11" spans="1:7" ht="13.5" customHeight="1" x14ac:dyDescent="0.25">
      <c r="A11" s="86"/>
      <c r="B11" s="70"/>
      <c r="C11" s="82" t="s">
        <v>681</v>
      </c>
      <c r="D11" s="70"/>
      <c r="E11" s="70"/>
      <c r="F11" s="73"/>
      <c r="G11" s="149"/>
    </row>
    <row r="12" spans="1:7" ht="13.5" customHeight="1" x14ac:dyDescent="0.25">
      <c r="A12" s="86"/>
      <c r="B12" s="70"/>
      <c r="C12" s="82" t="s">
        <v>682</v>
      </c>
      <c r="D12" s="70"/>
      <c r="E12" s="85"/>
      <c r="F12" s="73"/>
      <c r="G12" s="149"/>
    </row>
    <row r="13" spans="1:7" ht="13.5" customHeight="1" x14ac:dyDescent="0.25">
      <c r="A13" s="86"/>
      <c r="B13" s="70"/>
      <c r="C13" s="82" t="s">
        <v>683</v>
      </c>
      <c r="D13" s="70"/>
      <c r="E13" s="85"/>
      <c r="F13" s="73"/>
      <c r="G13" s="149"/>
    </row>
    <row r="14" spans="1:7" ht="13.5" customHeight="1" x14ac:dyDescent="0.25">
      <c r="A14" s="86"/>
      <c r="B14" s="70"/>
      <c r="C14" s="105" t="s">
        <v>691</v>
      </c>
      <c r="D14" s="70"/>
      <c r="E14" s="70"/>
      <c r="F14" s="73"/>
      <c r="G14" s="149"/>
    </row>
    <row r="15" spans="1:7" ht="13.5" customHeight="1" x14ac:dyDescent="0.25">
      <c r="A15" s="86"/>
      <c r="B15" s="70"/>
      <c r="C15" s="105" t="s">
        <v>692</v>
      </c>
      <c r="D15" s="70"/>
      <c r="E15" s="70"/>
      <c r="F15" s="73"/>
      <c r="G15" s="149"/>
    </row>
    <row r="16" spans="1:7" ht="13.5" customHeight="1" x14ac:dyDescent="0.25">
      <c r="A16" s="86"/>
      <c r="B16" s="70"/>
      <c r="C16" s="82" t="s">
        <v>684</v>
      </c>
      <c r="D16" s="70" t="s">
        <v>35</v>
      </c>
      <c r="E16" s="85">
        <v>1</v>
      </c>
      <c r="F16" s="73"/>
      <c r="G16" s="149">
        <f>E16*F16</f>
        <v>0</v>
      </c>
    </row>
    <row r="17" spans="1:7" ht="13.5" customHeight="1" x14ac:dyDescent="0.25">
      <c r="A17" s="86"/>
      <c r="B17" s="70"/>
      <c r="D17" s="70"/>
      <c r="E17" s="85"/>
      <c r="F17" s="73"/>
      <c r="G17" s="149"/>
    </row>
    <row r="18" spans="1:7" ht="13.5" customHeight="1" x14ac:dyDescent="0.25">
      <c r="A18" s="57"/>
      <c r="B18" s="70"/>
      <c r="C18" s="64" t="s">
        <v>685</v>
      </c>
      <c r="D18" s="70" t="s">
        <v>35</v>
      </c>
      <c r="E18" s="85">
        <v>1</v>
      </c>
      <c r="F18" s="73"/>
      <c r="G18" s="149">
        <f>E18*F18</f>
        <v>0</v>
      </c>
    </row>
    <row r="19" spans="1:7" ht="13.5" customHeight="1" x14ac:dyDescent="0.25">
      <c r="A19" s="57"/>
      <c r="B19" s="70"/>
      <c r="C19" s="82"/>
      <c r="D19" s="70"/>
      <c r="E19" s="80"/>
      <c r="F19" s="78"/>
      <c r="G19" s="149"/>
    </row>
    <row r="20" spans="1:7" ht="13.5" customHeight="1" x14ac:dyDescent="0.3">
      <c r="A20" s="19"/>
      <c r="B20" s="70"/>
      <c r="C20" s="82" t="s">
        <v>686</v>
      </c>
      <c r="D20" s="70" t="s">
        <v>35</v>
      </c>
      <c r="E20" s="85">
        <v>1</v>
      </c>
      <c r="F20" s="73"/>
      <c r="G20" s="149">
        <f>E20*F20</f>
        <v>0</v>
      </c>
    </row>
    <row r="21" spans="1:7" ht="13.5" customHeight="1" x14ac:dyDescent="0.25">
      <c r="A21" s="90"/>
      <c r="B21" s="81"/>
      <c r="C21" s="82"/>
      <c r="D21" s="93"/>
      <c r="E21" s="79"/>
      <c r="F21" s="73"/>
      <c r="G21" s="149"/>
    </row>
    <row r="22" spans="1:7" ht="13.5" customHeight="1" x14ac:dyDescent="0.25">
      <c r="A22" s="90"/>
      <c r="B22" s="81"/>
      <c r="C22" s="82" t="s">
        <v>687</v>
      </c>
      <c r="D22" s="70" t="s">
        <v>35</v>
      </c>
      <c r="E22" s="85">
        <v>1</v>
      </c>
      <c r="F22" s="73"/>
      <c r="G22" s="149">
        <f>E22*F22</f>
        <v>0</v>
      </c>
    </row>
    <row r="23" spans="1:7" ht="13.5" customHeight="1" x14ac:dyDescent="0.25">
      <c r="A23" s="90"/>
      <c r="B23" s="70"/>
      <c r="C23" s="82"/>
      <c r="D23" s="70"/>
      <c r="E23" s="80"/>
      <c r="F23" s="73"/>
      <c r="G23" s="149"/>
    </row>
    <row r="24" spans="1:7" ht="13.5" customHeight="1" x14ac:dyDescent="0.25">
      <c r="A24" s="57"/>
      <c r="B24" s="81"/>
      <c r="C24" s="82" t="s">
        <v>688</v>
      </c>
      <c r="D24" s="70" t="s">
        <v>35</v>
      </c>
      <c r="E24" s="85">
        <v>1</v>
      </c>
      <c r="F24" s="73"/>
      <c r="G24" s="149">
        <f>E24*F24</f>
        <v>0</v>
      </c>
    </row>
    <row r="25" spans="1:7" ht="13.5" customHeight="1" x14ac:dyDescent="0.25">
      <c r="A25" s="57"/>
      <c r="B25" s="81"/>
      <c r="D25" s="70"/>
      <c r="E25" s="80"/>
      <c r="F25" s="78"/>
      <c r="G25" s="149"/>
    </row>
    <row r="26" spans="1:7" ht="13.5" customHeight="1" x14ac:dyDescent="0.25">
      <c r="A26" s="57"/>
      <c r="B26" s="81"/>
      <c r="C26" s="64" t="s">
        <v>689</v>
      </c>
      <c r="D26" s="70" t="s">
        <v>35</v>
      </c>
      <c r="E26" s="85">
        <v>1</v>
      </c>
      <c r="F26" s="78"/>
      <c r="G26" s="149">
        <f>E26*F26</f>
        <v>0</v>
      </c>
    </row>
    <row r="27" spans="1:7" ht="13.5" customHeight="1" x14ac:dyDescent="0.25">
      <c r="A27" s="57"/>
      <c r="B27" s="70"/>
      <c r="C27" s="82"/>
      <c r="D27" s="70"/>
      <c r="E27" s="80"/>
      <c r="F27" s="78"/>
      <c r="G27" s="150"/>
    </row>
    <row r="28" spans="1:7" ht="13.5" customHeight="1" x14ac:dyDescent="0.25">
      <c r="A28" s="57"/>
      <c r="B28" s="70"/>
      <c r="C28" s="64" t="s">
        <v>690</v>
      </c>
      <c r="D28" s="70" t="s">
        <v>35</v>
      </c>
      <c r="E28" s="85">
        <v>1</v>
      </c>
      <c r="F28" s="78"/>
      <c r="G28" s="149">
        <f>E28*F28</f>
        <v>0</v>
      </c>
    </row>
    <row r="29" spans="1:7" ht="13.5" customHeight="1" x14ac:dyDescent="0.25">
      <c r="A29" s="57"/>
      <c r="B29" s="70"/>
      <c r="D29" s="70"/>
      <c r="E29" s="80"/>
      <c r="F29" s="78"/>
      <c r="G29" s="150"/>
    </row>
    <row r="30" spans="1:7" ht="13.5" customHeight="1" x14ac:dyDescent="0.3">
      <c r="A30" s="57" t="s">
        <v>847</v>
      </c>
      <c r="B30" s="70"/>
      <c r="C30" s="1" t="s">
        <v>693</v>
      </c>
      <c r="D30" s="70"/>
      <c r="E30" s="80"/>
      <c r="F30" s="78"/>
      <c r="G30" s="150"/>
    </row>
    <row r="31" spans="1:7" ht="13.5" customHeight="1" x14ac:dyDescent="0.25">
      <c r="A31" s="57" t="s">
        <v>848</v>
      </c>
      <c r="B31" s="70"/>
      <c r="C31" s="64" t="s">
        <v>877</v>
      </c>
      <c r="D31" s="70"/>
      <c r="E31" s="80"/>
      <c r="F31" s="78"/>
      <c r="G31" s="149"/>
    </row>
    <row r="32" spans="1:7" ht="13.5" customHeight="1" x14ac:dyDescent="0.25">
      <c r="A32" s="57"/>
      <c r="B32" s="70"/>
      <c r="C32" s="64" t="s">
        <v>716</v>
      </c>
      <c r="D32" s="70"/>
      <c r="E32" s="80"/>
      <c r="F32" s="78"/>
      <c r="G32" s="150"/>
    </row>
    <row r="33" spans="1:7" ht="13.5" customHeight="1" x14ac:dyDescent="0.25">
      <c r="A33" s="57"/>
      <c r="B33" s="81"/>
      <c r="C33" s="82" t="s">
        <v>717</v>
      </c>
      <c r="D33" s="74"/>
      <c r="E33" s="80"/>
      <c r="F33" s="78"/>
      <c r="G33" s="150"/>
    </row>
    <row r="34" spans="1:7" ht="13.5" customHeight="1" x14ac:dyDescent="0.25">
      <c r="A34" s="57"/>
      <c r="B34" s="81"/>
      <c r="C34" s="82" t="s">
        <v>694</v>
      </c>
      <c r="D34" s="70" t="s">
        <v>35</v>
      </c>
      <c r="E34" s="85">
        <v>1</v>
      </c>
      <c r="F34" s="78"/>
      <c r="G34" s="149">
        <f>E34*F34</f>
        <v>0</v>
      </c>
    </row>
    <row r="35" spans="1:7" ht="13.5" customHeight="1" x14ac:dyDescent="0.25">
      <c r="A35" s="57"/>
      <c r="B35" s="70"/>
      <c r="D35" s="70"/>
      <c r="E35" s="80"/>
      <c r="F35" s="78"/>
      <c r="G35" s="150"/>
    </row>
    <row r="36" spans="1:7" ht="13.5" customHeight="1" x14ac:dyDescent="0.25">
      <c r="A36" s="57"/>
      <c r="B36" s="70"/>
      <c r="C36" s="64" t="s">
        <v>695</v>
      </c>
      <c r="D36" s="70" t="s">
        <v>35</v>
      </c>
      <c r="E36" s="85">
        <v>1</v>
      </c>
      <c r="F36" s="78"/>
      <c r="G36" s="149">
        <f>E36*F36</f>
        <v>0</v>
      </c>
    </row>
    <row r="37" spans="1:7" ht="13.5" customHeight="1" x14ac:dyDescent="0.25">
      <c r="A37" s="57"/>
      <c r="B37" s="70"/>
      <c r="D37" s="70"/>
      <c r="E37" s="80"/>
      <c r="F37" s="78"/>
      <c r="G37" s="149"/>
    </row>
    <row r="38" spans="1:7" ht="13.5" customHeight="1" x14ac:dyDescent="0.25">
      <c r="A38" s="57"/>
      <c r="B38" s="70"/>
      <c r="C38" s="64" t="s">
        <v>696</v>
      </c>
      <c r="D38" s="70" t="s">
        <v>35</v>
      </c>
      <c r="E38" s="85">
        <v>1</v>
      </c>
      <c r="F38" s="78"/>
      <c r="G38" s="149">
        <f>E38*F38</f>
        <v>0</v>
      </c>
    </row>
    <row r="39" spans="1:7" ht="13.5" customHeight="1" x14ac:dyDescent="0.25">
      <c r="A39" s="57"/>
      <c r="B39" s="70"/>
      <c r="D39" s="70"/>
      <c r="E39" s="80"/>
      <c r="F39" s="78"/>
      <c r="G39" s="149"/>
    </row>
    <row r="40" spans="1:7" ht="13.5" customHeight="1" x14ac:dyDescent="0.25">
      <c r="A40" s="57" t="s">
        <v>849</v>
      </c>
      <c r="B40" s="70"/>
      <c r="C40" s="64" t="s">
        <v>877</v>
      </c>
      <c r="D40" s="70"/>
      <c r="E40" s="80"/>
      <c r="F40" s="78"/>
      <c r="G40" s="150"/>
    </row>
    <row r="41" spans="1:7" ht="13.5" customHeight="1" x14ac:dyDescent="0.25">
      <c r="A41" s="57"/>
      <c r="B41" s="70"/>
      <c r="C41" s="64" t="s">
        <v>716</v>
      </c>
      <c r="D41" s="70"/>
      <c r="E41" s="80"/>
      <c r="F41" s="73"/>
      <c r="G41" s="149"/>
    </row>
    <row r="42" spans="1:7" ht="13.5" customHeight="1" x14ac:dyDescent="0.25">
      <c r="A42" s="57"/>
      <c r="B42" s="81"/>
      <c r="C42" s="82" t="s">
        <v>718</v>
      </c>
      <c r="D42" s="74"/>
      <c r="E42" s="80"/>
      <c r="F42" s="73"/>
      <c r="G42" s="149"/>
    </row>
    <row r="43" spans="1:7" ht="13.5" customHeight="1" x14ac:dyDescent="0.25">
      <c r="A43" s="57"/>
      <c r="B43" s="81"/>
      <c r="C43" s="82" t="s">
        <v>697</v>
      </c>
      <c r="D43" s="70" t="s">
        <v>35</v>
      </c>
      <c r="E43" s="85">
        <v>1</v>
      </c>
      <c r="F43" s="73"/>
      <c r="G43" s="149">
        <f>E43*F43</f>
        <v>0</v>
      </c>
    </row>
    <row r="44" spans="1:7" ht="13.5" customHeight="1" x14ac:dyDescent="0.25">
      <c r="A44" s="57"/>
      <c r="B44" s="70"/>
      <c r="D44" s="70"/>
      <c r="E44" s="80"/>
      <c r="F44" s="73"/>
      <c r="G44" s="149"/>
    </row>
    <row r="45" spans="1:7" ht="13.5" customHeight="1" x14ac:dyDescent="0.25">
      <c r="A45" s="57"/>
      <c r="B45" s="70"/>
      <c r="C45" s="64" t="s">
        <v>698</v>
      </c>
      <c r="D45" s="70" t="s">
        <v>35</v>
      </c>
      <c r="E45" s="85">
        <v>1</v>
      </c>
      <c r="F45" s="109"/>
      <c r="G45" s="149">
        <f>E45*F45</f>
        <v>0</v>
      </c>
    </row>
    <row r="46" spans="1:7" ht="13.5" customHeight="1" x14ac:dyDescent="0.25">
      <c r="A46" s="57"/>
      <c r="B46" s="70"/>
      <c r="D46" s="70"/>
      <c r="E46" s="80"/>
      <c r="F46" s="73"/>
      <c r="G46" s="149"/>
    </row>
    <row r="47" spans="1:7" ht="13.5" customHeight="1" x14ac:dyDescent="0.25">
      <c r="A47" s="57"/>
      <c r="B47" s="70"/>
      <c r="C47" s="64" t="s">
        <v>699</v>
      </c>
      <c r="D47" s="70" t="s">
        <v>35</v>
      </c>
      <c r="E47" s="85">
        <v>1</v>
      </c>
      <c r="F47" s="73"/>
      <c r="G47" s="149">
        <f>E47*F47</f>
        <v>0</v>
      </c>
    </row>
    <row r="48" spans="1:7" ht="13.5" customHeight="1" x14ac:dyDescent="0.25">
      <c r="A48" s="251"/>
      <c r="B48" s="199"/>
      <c r="D48" s="199"/>
      <c r="E48" s="236"/>
      <c r="F48" s="237"/>
      <c r="G48" s="149"/>
    </row>
    <row r="49" spans="1:7" ht="13.5" customHeight="1" x14ac:dyDescent="0.3">
      <c r="A49" s="57" t="s">
        <v>850</v>
      </c>
      <c r="B49" s="102" t="s">
        <v>412</v>
      </c>
      <c r="C49" s="169" t="s">
        <v>411</v>
      </c>
      <c r="D49" s="199"/>
      <c r="E49" s="236"/>
      <c r="F49" s="237"/>
      <c r="G49" s="149"/>
    </row>
    <row r="50" spans="1:7" ht="13.5" customHeight="1" x14ac:dyDescent="0.25">
      <c r="A50" s="251"/>
      <c r="B50" s="199"/>
      <c r="C50" s="64" t="s">
        <v>701</v>
      </c>
      <c r="D50" s="199"/>
      <c r="E50" s="236"/>
      <c r="F50" s="237"/>
      <c r="G50" s="149"/>
    </row>
    <row r="51" spans="1:7" ht="13.5" customHeight="1" x14ac:dyDescent="0.25">
      <c r="A51" s="251"/>
      <c r="B51" s="199"/>
      <c r="C51" s="82" t="s">
        <v>700</v>
      </c>
      <c r="D51" s="70"/>
      <c r="E51" s="85"/>
      <c r="F51" s="237"/>
      <c r="G51" s="149"/>
    </row>
    <row r="52" spans="1:7" ht="13.5" customHeight="1" x14ac:dyDescent="0.3">
      <c r="A52" s="251"/>
      <c r="B52" s="199" t="s">
        <v>19</v>
      </c>
      <c r="C52" s="82" t="s">
        <v>430</v>
      </c>
      <c r="D52" s="70" t="s">
        <v>400</v>
      </c>
      <c r="E52" s="85">
        <v>1</v>
      </c>
      <c r="F52" s="237"/>
      <c r="G52" s="149">
        <f>E52*F52</f>
        <v>0</v>
      </c>
    </row>
    <row r="53" spans="1:7" ht="13.5" customHeight="1" thickBot="1" x14ac:dyDescent="0.3">
      <c r="A53" s="92"/>
      <c r="B53" s="81"/>
      <c r="C53" s="223"/>
      <c r="D53" s="70"/>
      <c r="E53" s="70"/>
      <c r="F53" s="73"/>
      <c r="G53" s="149"/>
    </row>
    <row r="54" spans="1:7" ht="13.5" customHeight="1" thickTop="1" thickBot="1" x14ac:dyDescent="0.3">
      <c r="A54" s="25" t="s">
        <v>129</v>
      </c>
      <c r="B54" s="26"/>
      <c r="C54" s="26"/>
      <c r="D54" s="26"/>
      <c r="E54" s="26"/>
      <c r="F54" s="27"/>
      <c r="G54" s="153">
        <f>SUM(G16:G53)</f>
        <v>0</v>
      </c>
    </row>
    <row r="55" spans="1:7" ht="13.5" customHeight="1" thickTop="1" x14ac:dyDescent="0.25">
      <c r="A55" s="61"/>
      <c r="B55" s="175"/>
      <c r="C55" s="175"/>
      <c r="D55" s="175"/>
      <c r="E55" s="175"/>
      <c r="F55" s="176"/>
      <c r="G55" s="177"/>
    </row>
    <row r="56" spans="1:7" ht="13.5" customHeight="1" x14ac:dyDescent="0.3">
      <c r="A56" s="1" t="s">
        <v>856</v>
      </c>
      <c r="B56" s="175"/>
      <c r="C56" s="175"/>
      <c r="D56" s="175"/>
      <c r="E56" s="175"/>
      <c r="F56" s="176"/>
      <c r="G56" s="177"/>
    </row>
    <row r="57" spans="1:7" ht="13.5" customHeight="1" thickBot="1" x14ac:dyDescent="0.3"/>
    <row r="58" spans="1:7" ht="13.5" customHeight="1" thickTop="1" x14ac:dyDescent="0.3">
      <c r="A58" s="7" t="s">
        <v>131</v>
      </c>
      <c r="B58" s="8" t="s">
        <v>133</v>
      </c>
      <c r="C58" s="37" t="s">
        <v>135</v>
      </c>
      <c r="D58" s="9" t="s">
        <v>136</v>
      </c>
      <c r="E58" s="9" t="s">
        <v>137</v>
      </c>
      <c r="F58" s="40" t="s">
        <v>138</v>
      </c>
      <c r="G58" s="10" t="s">
        <v>139</v>
      </c>
    </row>
    <row r="59" spans="1:7" ht="13.5" customHeight="1" thickBot="1" x14ac:dyDescent="0.35">
      <c r="A59" s="11" t="s">
        <v>132</v>
      </c>
      <c r="B59" s="12" t="s">
        <v>134</v>
      </c>
      <c r="C59" s="13"/>
      <c r="D59" s="14"/>
      <c r="E59" s="15"/>
      <c r="F59" s="98"/>
      <c r="G59" s="41"/>
    </row>
    <row r="60" spans="1:7" ht="13.5" customHeight="1" thickTop="1" x14ac:dyDescent="0.3">
      <c r="A60" s="101"/>
      <c r="B60" s="102"/>
      <c r="C60" s="23"/>
      <c r="D60" s="103"/>
      <c r="E60" s="70"/>
      <c r="F60" s="108"/>
      <c r="G60" s="148"/>
    </row>
    <row r="61" spans="1:7" ht="13.5" customHeight="1" x14ac:dyDescent="0.3">
      <c r="A61" s="101"/>
      <c r="B61" s="102"/>
      <c r="C61" s="23" t="s">
        <v>39</v>
      </c>
      <c r="D61" s="70"/>
      <c r="E61" s="70"/>
      <c r="F61" s="108"/>
      <c r="G61" s="148">
        <f>G54</f>
        <v>0</v>
      </c>
    </row>
    <row r="62" spans="1:7" ht="13.5" customHeight="1" x14ac:dyDescent="0.25">
      <c r="A62" s="92"/>
      <c r="B62" s="81"/>
      <c r="C62" s="223"/>
      <c r="D62" s="70"/>
      <c r="E62" s="70"/>
      <c r="F62" s="73"/>
      <c r="G62" s="149"/>
    </row>
    <row r="63" spans="1:7" ht="13.5" customHeight="1" x14ac:dyDescent="0.3">
      <c r="A63" s="251" t="s">
        <v>851</v>
      </c>
      <c r="B63" s="199"/>
      <c r="C63" s="1" t="s">
        <v>703</v>
      </c>
      <c r="D63" s="199"/>
      <c r="E63" s="236"/>
      <c r="F63" s="237"/>
      <c r="G63" s="149"/>
    </row>
    <row r="64" spans="1:7" ht="13.5" customHeight="1" x14ac:dyDescent="0.25">
      <c r="A64" s="251" t="s">
        <v>852</v>
      </c>
      <c r="B64" s="199"/>
      <c r="C64" s="64" t="s">
        <v>878</v>
      </c>
      <c r="D64" s="199"/>
      <c r="E64" s="236"/>
      <c r="F64" s="237"/>
      <c r="G64" s="149"/>
    </row>
    <row r="65" spans="1:7" ht="13.5" customHeight="1" x14ac:dyDescent="0.25">
      <c r="A65" s="251"/>
      <c r="B65" s="199"/>
      <c r="C65" s="64" t="s">
        <v>879</v>
      </c>
      <c r="D65" s="199"/>
      <c r="E65" s="236"/>
      <c r="F65" s="237"/>
      <c r="G65" s="149"/>
    </row>
    <row r="66" spans="1:7" ht="13.5" customHeight="1" x14ac:dyDescent="0.25">
      <c r="A66" s="251"/>
      <c r="B66" s="199"/>
      <c r="C66" s="64" t="s">
        <v>704</v>
      </c>
      <c r="D66" s="199" t="s">
        <v>325</v>
      </c>
      <c r="E66" s="236">
        <v>1</v>
      </c>
      <c r="F66" s="237"/>
      <c r="G66" s="149">
        <f>E66*F66</f>
        <v>0</v>
      </c>
    </row>
    <row r="67" spans="1:7" ht="13.5" customHeight="1" x14ac:dyDescent="0.25">
      <c r="A67" s="251"/>
      <c r="B67" s="199"/>
      <c r="D67" s="199"/>
      <c r="E67" s="236"/>
      <c r="F67" s="237"/>
      <c r="G67" s="149"/>
    </row>
    <row r="68" spans="1:7" ht="13.5" customHeight="1" x14ac:dyDescent="0.25">
      <c r="A68" s="251"/>
      <c r="B68" s="199"/>
      <c r="C68" s="64" t="s">
        <v>705</v>
      </c>
      <c r="D68" s="199" t="s">
        <v>325</v>
      </c>
      <c r="E68" s="236">
        <v>1</v>
      </c>
      <c r="F68" s="237"/>
      <c r="G68" s="149">
        <f>E68*F68</f>
        <v>0</v>
      </c>
    </row>
    <row r="69" spans="1:7" ht="13.5" customHeight="1" x14ac:dyDescent="0.25">
      <c r="A69" s="251"/>
      <c r="B69" s="199"/>
      <c r="D69" s="199"/>
      <c r="E69" s="236"/>
      <c r="F69" s="237"/>
      <c r="G69" s="149"/>
    </row>
    <row r="70" spans="1:7" ht="13.5" customHeight="1" x14ac:dyDescent="0.25">
      <c r="A70" s="251" t="s">
        <v>853</v>
      </c>
      <c r="B70" s="199"/>
      <c r="C70" s="64" t="s">
        <v>706</v>
      </c>
      <c r="D70" s="199"/>
      <c r="E70" s="236"/>
      <c r="F70" s="237"/>
      <c r="G70" s="149"/>
    </row>
    <row r="71" spans="1:7" ht="13.5" customHeight="1" x14ac:dyDescent="0.25">
      <c r="A71" s="251"/>
      <c r="B71" s="199"/>
      <c r="C71" s="64" t="s">
        <v>707</v>
      </c>
      <c r="D71" s="199" t="s">
        <v>421</v>
      </c>
      <c r="E71" s="236">
        <v>1</v>
      </c>
      <c r="F71" s="237"/>
      <c r="G71" s="149">
        <f>E71*F71</f>
        <v>0</v>
      </c>
    </row>
    <row r="72" spans="1:7" ht="13.5" customHeight="1" x14ac:dyDescent="0.25">
      <c r="A72" s="251"/>
      <c r="B72" s="199"/>
      <c r="D72" s="199"/>
      <c r="E72" s="236"/>
      <c r="F72" s="237"/>
      <c r="G72" s="149"/>
    </row>
    <row r="73" spans="1:7" ht="13.5" customHeight="1" x14ac:dyDescent="0.25">
      <c r="A73" s="251" t="s">
        <v>854</v>
      </c>
      <c r="B73" s="199"/>
      <c r="C73" s="64" t="s">
        <v>711</v>
      </c>
      <c r="D73" s="199"/>
      <c r="E73" s="236"/>
      <c r="F73" s="237"/>
      <c r="G73" s="149"/>
    </row>
    <row r="74" spans="1:7" ht="13.5" customHeight="1" x14ac:dyDescent="0.25">
      <c r="A74" s="251"/>
      <c r="B74" s="199"/>
      <c r="C74" s="64" t="s">
        <v>712</v>
      </c>
      <c r="D74" s="199"/>
      <c r="E74" s="236"/>
      <c r="F74" s="237"/>
      <c r="G74" s="149"/>
    </row>
    <row r="75" spans="1:7" ht="13.5" customHeight="1" x14ac:dyDescent="0.25">
      <c r="A75" s="251"/>
      <c r="B75" s="199"/>
      <c r="C75" s="64" t="s">
        <v>708</v>
      </c>
      <c r="D75" s="199" t="s">
        <v>325</v>
      </c>
      <c r="E75" s="236">
        <v>1</v>
      </c>
      <c r="F75" s="237"/>
      <c r="G75" s="149">
        <f>E75*F75</f>
        <v>0</v>
      </c>
    </row>
    <row r="76" spans="1:7" ht="13.5" customHeight="1" x14ac:dyDescent="0.25">
      <c r="A76" s="251"/>
      <c r="B76" s="199"/>
      <c r="D76" s="199"/>
      <c r="E76" s="236"/>
      <c r="F76" s="237"/>
      <c r="G76" s="149"/>
    </row>
    <row r="77" spans="1:7" ht="13.5" customHeight="1" x14ac:dyDescent="0.3">
      <c r="A77" s="251" t="s">
        <v>855</v>
      </c>
      <c r="B77" s="199"/>
      <c r="C77" s="1" t="s">
        <v>710</v>
      </c>
      <c r="D77" s="199"/>
      <c r="E77" s="236"/>
      <c r="F77" s="237"/>
      <c r="G77" s="149"/>
    </row>
    <row r="78" spans="1:7" ht="13.5" customHeight="1" x14ac:dyDescent="0.3">
      <c r="A78" s="251" t="s">
        <v>883</v>
      </c>
      <c r="B78" s="199"/>
      <c r="C78" s="64" t="s">
        <v>884</v>
      </c>
      <c r="D78" s="199"/>
      <c r="E78" s="236"/>
      <c r="F78" s="237"/>
      <c r="G78" s="149"/>
    </row>
    <row r="79" spans="1:7" ht="13.5" customHeight="1" x14ac:dyDescent="0.25">
      <c r="A79" s="251"/>
      <c r="B79" s="199"/>
      <c r="C79" s="64" t="s">
        <v>714</v>
      </c>
      <c r="D79" s="199"/>
      <c r="E79" s="236"/>
      <c r="F79" s="237"/>
      <c r="G79" s="149"/>
    </row>
    <row r="80" spans="1:7" ht="13.5" customHeight="1" x14ac:dyDescent="0.25">
      <c r="A80" s="251"/>
      <c r="B80" s="199"/>
      <c r="C80" s="64" t="s">
        <v>715</v>
      </c>
      <c r="D80" s="199"/>
      <c r="E80" s="236"/>
      <c r="F80" s="237"/>
      <c r="G80" s="149"/>
    </row>
    <row r="81" spans="1:7" ht="13.5" customHeight="1" x14ac:dyDescent="0.25">
      <c r="A81" s="251"/>
      <c r="B81" s="199"/>
      <c r="C81" s="64" t="s">
        <v>891</v>
      </c>
      <c r="D81" s="199" t="s">
        <v>325</v>
      </c>
      <c r="E81" s="236">
        <v>1</v>
      </c>
      <c r="F81" s="237"/>
      <c r="G81" s="149">
        <f>E81*F81</f>
        <v>0</v>
      </c>
    </row>
    <row r="82" spans="1:7" ht="13.5" customHeight="1" x14ac:dyDescent="0.25">
      <c r="A82" s="251"/>
      <c r="B82" s="199"/>
      <c r="D82" s="199"/>
      <c r="E82" s="236"/>
      <c r="F82" s="237"/>
      <c r="G82" s="149"/>
    </row>
    <row r="83" spans="1:7" ht="13.5" customHeight="1" x14ac:dyDescent="0.25">
      <c r="A83" s="251"/>
      <c r="B83" s="199"/>
      <c r="C83" s="64" t="s">
        <v>892</v>
      </c>
      <c r="D83" s="199" t="s">
        <v>325</v>
      </c>
      <c r="E83" s="236">
        <v>1</v>
      </c>
      <c r="F83" s="237"/>
      <c r="G83" s="149">
        <f>E83*F83</f>
        <v>0</v>
      </c>
    </row>
    <row r="84" spans="1:7" ht="13.5" customHeight="1" x14ac:dyDescent="0.25">
      <c r="A84" s="251"/>
      <c r="B84" s="199"/>
      <c r="D84" s="199"/>
      <c r="E84" s="236"/>
      <c r="F84" s="237"/>
      <c r="G84" s="149"/>
    </row>
    <row r="85" spans="1:7" ht="13.5" customHeight="1" x14ac:dyDescent="0.25">
      <c r="A85" s="251"/>
      <c r="B85" s="199"/>
      <c r="C85" s="64" t="s">
        <v>889</v>
      </c>
      <c r="D85" s="199" t="s">
        <v>325</v>
      </c>
      <c r="E85" s="236">
        <v>1</v>
      </c>
      <c r="F85" s="237"/>
      <c r="G85" s="149">
        <f>E85*F85</f>
        <v>0</v>
      </c>
    </row>
    <row r="86" spans="1:7" ht="13.5" customHeight="1" x14ac:dyDescent="0.25">
      <c r="A86" s="251"/>
      <c r="B86" s="199"/>
      <c r="D86" s="199"/>
      <c r="E86" s="236"/>
      <c r="F86" s="237"/>
      <c r="G86" s="149"/>
    </row>
    <row r="87" spans="1:7" ht="13.5" customHeight="1" x14ac:dyDescent="0.25">
      <c r="A87" s="251"/>
      <c r="B87" s="199"/>
      <c r="C87" s="64" t="s">
        <v>713</v>
      </c>
      <c r="D87" s="199" t="s">
        <v>325</v>
      </c>
      <c r="E87" s="236">
        <v>1</v>
      </c>
      <c r="F87" s="237"/>
      <c r="G87" s="149">
        <f>E87*F87</f>
        <v>0</v>
      </c>
    </row>
    <row r="88" spans="1:7" ht="13.5" customHeight="1" x14ac:dyDescent="0.25">
      <c r="A88" s="251"/>
      <c r="B88" s="199"/>
      <c r="D88" s="199"/>
      <c r="E88" s="236"/>
      <c r="F88" s="237"/>
      <c r="G88" s="149"/>
    </row>
    <row r="89" spans="1:7" ht="13.5" customHeight="1" x14ac:dyDescent="0.25">
      <c r="A89" s="251"/>
      <c r="B89" s="199"/>
      <c r="C89" s="64" t="s">
        <v>890</v>
      </c>
      <c r="D89" s="199" t="s">
        <v>325</v>
      </c>
      <c r="E89" s="236">
        <v>1</v>
      </c>
      <c r="F89" s="237"/>
      <c r="G89" s="149">
        <f>E89*F89</f>
        <v>0</v>
      </c>
    </row>
    <row r="90" spans="1:7" ht="13.5" customHeight="1" x14ac:dyDescent="0.25">
      <c r="A90" s="251"/>
      <c r="B90" s="199"/>
      <c r="D90" s="199"/>
      <c r="E90" s="236"/>
      <c r="F90" s="237"/>
      <c r="G90" s="149"/>
    </row>
    <row r="91" spans="1:7" ht="13.5" customHeight="1" x14ac:dyDescent="0.3">
      <c r="A91" s="251" t="s">
        <v>885</v>
      </c>
      <c r="B91" s="199"/>
      <c r="C91" s="64" t="s">
        <v>887</v>
      </c>
      <c r="D91" s="199"/>
      <c r="E91" s="236"/>
      <c r="F91" s="237"/>
      <c r="G91" s="149"/>
    </row>
    <row r="92" spans="1:7" ht="13.5" customHeight="1" x14ac:dyDescent="0.25">
      <c r="A92" s="251"/>
      <c r="B92" s="199"/>
      <c r="C92" s="64" t="s">
        <v>888</v>
      </c>
      <c r="D92" s="199"/>
      <c r="E92" s="236"/>
      <c r="F92" s="237"/>
      <c r="G92" s="149"/>
    </row>
    <row r="93" spans="1:7" ht="13.5" customHeight="1" x14ac:dyDescent="0.25">
      <c r="A93" s="251"/>
      <c r="B93" s="199"/>
      <c r="C93" s="64" t="s">
        <v>886</v>
      </c>
      <c r="D93" s="199"/>
      <c r="E93" s="236"/>
      <c r="F93" s="237"/>
      <c r="G93" s="149"/>
    </row>
    <row r="94" spans="1:7" ht="13.5" customHeight="1" x14ac:dyDescent="0.25">
      <c r="A94" s="251"/>
      <c r="B94" s="199"/>
      <c r="C94" s="64" t="s">
        <v>894</v>
      </c>
      <c r="D94" s="199" t="s">
        <v>325</v>
      </c>
      <c r="E94" s="236">
        <v>1</v>
      </c>
      <c r="F94" s="237"/>
      <c r="G94" s="149">
        <f>E94*F94</f>
        <v>0</v>
      </c>
    </row>
    <row r="95" spans="1:7" ht="13.5" customHeight="1" x14ac:dyDescent="0.25">
      <c r="A95" s="251"/>
      <c r="B95" s="199"/>
      <c r="D95" s="199"/>
      <c r="E95" s="236"/>
      <c r="F95" s="237"/>
      <c r="G95" s="149"/>
    </row>
    <row r="96" spans="1:7" ht="13.5" customHeight="1" x14ac:dyDescent="0.25">
      <c r="A96" s="251"/>
      <c r="B96" s="199"/>
      <c r="C96" s="64" t="s">
        <v>895</v>
      </c>
      <c r="D96" s="199" t="s">
        <v>325</v>
      </c>
      <c r="E96" s="236">
        <v>1</v>
      </c>
      <c r="F96" s="237"/>
      <c r="G96" s="149">
        <f>E96*F96</f>
        <v>0</v>
      </c>
    </row>
    <row r="97" spans="1:13" x14ac:dyDescent="0.25">
      <c r="A97" s="251"/>
      <c r="B97" s="199"/>
      <c r="D97" s="199"/>
      <c r="E97" s="236"/>
      <c r="F97" s="237"/>
      <c r="G97" s="149"/>
    </row>
    <row r="98" spans="1:13" ht="13.5" customHeight="1" x14ac:dyDescent="0.25">
      <c r="A98" s="251"/>
      <c r="B98" s="199"/>
      <c r="C98" s="64" t="s">
        <v>893</v>
      </c>
      <c r="D98" s="199" t="s">
        <v>325</v>
      </c>
      <c r="E98" s="236">
        <v>1</v>
      </c>
      <c r="F98" s="237"/>
      <c r="G98" s="149">
        <f>E98*F98</f>
        <v>0</v>
      </c>
    </row>
    <row r="99" spans="1:13" ht="13.5" customHeight="1" x14ac:dyDescent="0.25">
      <c r="A99" s="251"/>
      <c r="B99" s="70"/>
      <c r="D99" s="70"/>
      <c r="E99" s="85"/>
      <c r="F99" s="73"/>
      <c r="G99" s="149"/>
    </row>
    <row r="100" spans="1:13" ht="13.5" customHeight="1" x14ac:dyDescent="0.3">
      <c r="A100" s="251" t="s">
        <v>858</v>
      </c>
      <c r="B100" s="70"/>
      <c r="C100" s="1" t="s">
        <v>861</v>
      </c>
      <c r="D100" s="89"/>
      <c r="E100" s="70"/>
      <c r="F100" s="108"/>
      <c r="G100" s="148"/>
    </row>
    <row r="101" spans="1:13" ht="13.5" customHeight="1" x14ac:dyDescent="0.25">
      <c r="A101" s="251"/>
      <c r="B101" s="70"/>
      <c r="C101" s="223" t="s">
        <v>859</v>
      </c>
      <c r="D101" s="89"/>
      <c r="E101" s="70"/>
      <c r="F101" s="108"/>
      <c r="G101" s="148"/>
    </row>
    <row r="102" spans="1:13" ht="13.5" customHeight="1" x14ac:dyDescent="0.25">
      <c r="A102" s="251"/>
      <c r="B102" s="70"/>
      <c r="C102" s="64" t="s">
        <v>860</v>
      </c>
      <c r="D102" s="89"/>
      <c r="E102" s="70"/>
      <c r="F102" s="108"/>
      <c r="G102" s="148"/>
    </row>
    <row r="103" spans="1:13" ht="13.5" customHeight="1" x14ac:dyDescent="0.25">
      <c r="A103" s="251"/>
      <c r="B103" s="70"/>
      <c r="C103" s="64" t="s">
        <v>676</v>
      </c>
      <c r="D103" s="89" t="s">
        <v>669</v>
      </c>
      <c r="E103" s="70"/>
      <c r="F103" s="108"/>
      <c r="G103" s="148"/>
    </row>
    <row r="104" spans="1:13" ht="13.5" customHeight="1" x14ac:dyDescent="0.25">
      <c r="A104" s="251"/>
      <c r="B104" s="70"/>
      <c r="C104" s="64" t="s">
        <v>677</v>
      </c>
      <c r="D104" s="89" t="s">
        <v>35</v>
      </c>
      <c r="E104" s="236">
        <v>1</v>
      </c>
      <c r="F104" s="250">
        <v>50000</v>
      </c>
      <c r="G104" s="148">
        <v>50000</v>
      </c>
    </row>
    <row r="105" spans="1:13" ht="13.5" customHeight="1" x14ac:dyDescent="0.25">
      <c r="A105" s="251"/>
      <c r="B105" s="70"/>
      <c r="D105" s="89"/>
      <c r="E105" s="70"/>
      <c r="F105" s="108"/>
      <c r="G105" s="148"/>
    </row>
    <row r="106" spans="1:13" ht="13.5" customHeight="1" x14ac:dyDescent="0.25">
      <c r="A106" s="251"/>
      <c r="B106" s="70"/>
      <c r="C106" s="64" t="s">
        <v>862</v>
      </c>
      <c r="D106" s="89" t="s">
        <v>49</v>
      </c>
      <c r="E106" s="249">
        <v>50000</v>
      </c>
      <c r="F106" s="108"/>
      <c r="G106" s="149">
        <f>E106*F106</f>
        <v>0</v>
      </c>
    </row>
    <row r="107" spans="1:13" customFormat="1" ht="13.5" customHeight="1" thickBot="1" x14ac:dyDescent="0.3">
      <c r="A107" s="24"/>
      <c r="B107" s="4"/>
      <c r="C107" s="60"/>
      <c r="D107" s="4"/>
      <c r="E107" s="35"/>
      <c r="F107" s="36"/>
      <c r="G107" s="152"/>
    </row>
    <row r="108" spans="1:13" customFormat="1" ht="13.5" customHeight="1" thickTop="1" thickBot="1" x14ac:dyDescent="0.3">
      <c r="A108" s="38" t="s">
        <v>857</v>
      </c>
      <c r="B108" s="26"/>
      <c r="C108" s="26"/>
      <c r="D108" s="26"/>
      <c r="E108" s="26"/>
      <c r="F108" s="27"/>
      <c r="G108" s="153">
        <f>SUM(G61:G107)</f>
        <v>50000</v>
      </c>
    </row>
    <row r="109" spans="1:13" ht="13.5" thickTop="1" x14ac:dyDescent="0.3">
      <c r="M109" s="110"/>
    </row>
    <row r="110" spans="1:13" ht="13" x14ac:dyDescent="0.3">
      <c r="M110" s="110"/>
    </row>
    <row r="111" spans="1:13" ht="13" x14ac:dyDescent="0.3">
      <c r="M111" s="110"/>
    </row>
    <row r="339" spans="3:4" x14ac:dyDescent="0.25">
      <c r="C339" s="83"/>
      <c r="D339" s="39"/>
    </row>
    <row r="342" spans="3:4" x14ac:dyDescent="0.25">
      <c r="C342" s="83"/>
      <c r="D342" s="39"/>
    </row>
  </sheetData>
  <phoneticPr fontId="7" type="noConversion"/>
  <pageMargins left="0.59055118110236227" right="0.39370078740157483" top="0.78740157480314965" bottom="0.78740157480314965" header="0.39370078740157483" footer="0.39370078740157483"/>
  <pageSetup paperSize="9" firstPageNumber="65" orientation="portrait" useFirstPageNumber="1" r:id="rId1"/>
  <headerFooter>
    <oddHeader>&amp;LA 3-Year Framework Agreement for the Drilling, Testing and Equipping of Boreholes,
for the Limpopo Department of Agriculture and Rural Development&amp;RBid No: ACDP 24/01</oddHeader>
    <oddFooter>&amp;LContract
Part C2: Pricing Data&amp;CC&amp;Pof C122&amp;RC2.2
Bills of Quantities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5"/>
  <sheetViews>
    <sheetView view="pageLayout" zoomScaleNormal="100" zoomScaleSheetLayoutView="100" workbookViewId="0">
      <selection activeCell="C21" sqref="C21"/>
    </sheetView>
  </sheetViews>
  <sheetFormatPr defaultRowHeight="12.5" x14ac:dyDescent="0.25"/>
  <cols>
    <col min="1" max="1" width="21.90625" customWidth="1"/>
    <col min="2" max="2" width="40.90625" customWidth="1"/>
    <col min="3" max="3" width="27.36328125" customWidth="1"/>
    <col min="5" max="5" width="13.6328125" bestFit="1" customWidth="1"/>
  </cols>
  <sheetData>
    <row r="2" spans="1:5" ht="13" x14ac:dyDescent="0.3">
      <c r="A2" s="1" t="s">
        <v>167</v>
      </c>
      <c r="B2" s="3"/>
      <c r="C2" s="2"/>
    </row>
    <row r="3" spans="1:5" ht="13" x14ac:dyDescent="0.3">
      <c r="A3" s="1"/>
      <c r="B3" s="3"/>
      <c r="C3" s="2"/>
    </row>
    <row r="4" spans="1:5" ht="13" x14ac:dyDescent="0.3">
      <c r="A4" s="1" t="s">
        <v>175</v>
      </c>
      <c r="B4" s="3"/>
      <c r="C4" s="2"/>
    </row>
    <row r="5" spans="1:5" x14ac:dyDescent="0.25">
      <c r="A5" s="2"/>
      <c r="B5" s="2"/>
      <c r="C5" s="42"/>
    </row>
    <row r="6" spans="1:5" x14ac:dyDescent="0.25">
      <c r="A6" s="2"/>
      <c r="B6" s="2"/>
      <c r="C6" s="42"/>
    </row>
    <row r="7" spans="1:5" ht="13" x14ac:dyDescent="0.3">
      <c r="A7" s="1" t="s">
        <v>141</v>
      </c>
      <c r="B7" s="2"/>
      <c r="C7" s="42"/>
    </row>
    <row r="8" spans="1:5" ht="13" thickBot="1" x14ac:dyDescent="0.3">
      <c r="A8" s="2"/>
      <c r="B8" s="2"/>
      <c r="C8" s="42"/>
    </row>
    <row r="9" spans="1:5" ht="30" customHeight="1" thickTop="1" x14ac:dyDescent="0.25">
      <c r="A9" s="43" t="s">
        <v>20</v>
      </c>
      <c r="B9" s="44" t="s">
        <v>0</v>
      </c>
      <c r="C9" s="45" t="s">
        <v>1</v>
      </c>
    </row>
    <row r="10" spans="1:5" ht="30" customHeight="1" x14ac:dyDescent="0.25">
      <c r="A10" s="46" t="s">
        <v>121</v>
      </c>
      <c r="B10" s="47" t="s">
        <v>122</v>
      </c>
      <c r="C10" s="48">
        <f>'P&amp;G'!G225</f>
        <v>120000</v>
      </c>
    </row>
    <row r="11" spans="1:5" ht="30" customHeight="1" x14ac:dyDescent="0.25">
      <c r="A11" s="46" t="s">
        <v>123</v>
      </c>
      <c r="B11" s="216" t="s">
        <v>208</v>
      </c>
      <c r="C11" s="48">
        <f>Drilling!G203</f>
        <v>0</v>
      </c>
    </row>
    <row r="12" spans="1:5" ht="30" customHeight="1" x14ac:dyDescent="0.25">
      <c r="A12" s="167" t="s">
        <v>204</v>
      </c>
      <c r="B12" s="216" t="s">
        <v>192</v>
      </c>
      <c r="C12" s="48">
        <f>Testing!G114</f>
        <v>0</v>
      </c>
    </row>
    <row r="13" spans="1:5" ht="30" customHeight="1" x14ac:dyDescent="0.25">
      <c r="A13" s="167" t="s">
        <v>205</v>
      </c>
      <c r="B13" s="216" t="s">
        <v>209</v>
      </c>
      <c r="C13" s="48">
        <f>Pumps!G231</f>
        <v>0</v>
      </c>
      <c r="E13" s="54"/>
    </row>
    <row r="14" spans="1:5" ht="30" customHeight="1" x14ac:dyDescent="0.25">
      <c r="A14" s="167" t="s">
        <v>206</v>
      </c>
      <c r="B14" s="216" t="s">
        <v>799</v>
      </c>
      <c r="C14" s="48">
        <f>Electrical!G556</f>
        <v>50000</v>
      </c>
      <c r="E14" s="54"/>
    </row>
    <row r="15" spans="1:5" ht="30" customHeight="1" x14ac:dyDescent="0.25">
      <c r="A15" s="167" t="s">
        <v>207</v>
      </c>
      <c r="B15" s="216" t="s">
        <v>880</v>
      </c>
      <c r="C15" s="48">
        <f>Pipes!G586</f>
        <v>2000</v>
      </c>
      <c r="E15" s="54"/>
    </row>
    <row r="16" spans="1:5" ht="30" customHeight="1" thickBot="1" x14ac:dyDescent="0.3">
      <c r="A16" s="167" t="s">
        <v>800</v>
      </c>
      <c r="B16" s="160" t="s">
        <v>201</v>
      </c>
      <c r="C16" s="49">
        <f>Ancillary!G108</f>
        <v>50000</v>
      </c>
    </row>
    <row r="17" spans="1:3" ht="30" customHeight="1" thickTop="1" thickBot="1" x14ac:dyDescent="0.35">
      <c r="A17" s="288" t="s">
        <v>21</v>
      </c>
      <c r="B17" s="289"/>
      <c r="C17" s="50">
        <f>SUM(C10:C16)</f>
        <v>222000</v>
      </c>
    </row>
    <row r="18" spans="1:3" ht="30" customHeight="1" x14ac:dyDescent="0.25">
      <c r="A18" s="290" t="s">
        <v>22</v>
      </c>
      <c r="B18" s="291"/>
      <c r="C18" s="51">
        <f>C17*10%</f>
        <v>22200</v>
      </c>
    </row>
    <row r="19" spans="1:3" ht="30" customHeight="1" thickBot="1" x14ac:dyDescent="0.35">
      <c r="A19" s="286" t="s">
        <v>23</v>
      </c>
      <c r="B19" s="287"/>
      <c r="C19" s="52">
        <f>SUM(C17:C18)</f>
        <v>244200</v>
      </c>
    </row>
    <row r="20" spans="1:3" ht="30" customHeight="1" x14ac:dyDescent="0.25">
      <c r="A20" s="292" t="s">
        <v>148</v>
      </c>
      <c r="B20" s="291"/>
      <c r="C20" s="51">
        <f>C19*15%</f>
        <v>36630</v>
      </c>
    </row>
    <row r="21" spans="1:3" ht="30" customHeight="1" thickBot="1" x14ac:dyDescent="0.35">
      <c r="A21" s="284" t="s">
        <v>24</v>
      </c>
      <c r="B21" s="285"/>
      <c r="C21" s="53">
        <f>SUM(C19:C20)</f>
        <v>280830</v>
      </c>
    </row>
    <row r="22" spans="1:3" ht="30" customHeight="1" thickTop="1" x14ac:dyDescent="0.25"/>
    <row r="23" spans="1:3" ht="30" customHeight="1" x14ac:dyDescent="0.25"/>
    <row r="24" spans="1:3" ht="30" customHeight="1" x14ac:dyDescent="0.25"/>
    <row r="25" spans="1:3" ht="30" customHeight="1" x14ac:dyDescent="0.25"/>
  </sheetData>
  <mergeCells count="5">
    <mergeCell ref="A21:B21"/>
    <mergeCell ref="A19:B19"/>
    <mergeCell ref="A17:B17"/>
    <mergeCell ref="A18:B18"/>
    <mergeCell ref="A20:B20"/>
  </mergeCells>
  <phoneticPr fontId="0" type="noConversion"/>
  <pageMargins left="0.59055118110236227" right="0.39370078740157483" top="0.78740157480314965" bottom="0.78740157480314965" header="0.39370078740157483" footer="0.39370078740157483"/>
  <pageSetup paperSize="9" firstPageNumber="67" orientation="portrait" useFirstPageNumber="1" r:id="rId1"/>
  <headerFooter alignWithMargins="0">
    <oddHeader>&amp;LA 3-Year Framework Agreement for the Drilling, Testing and Equipping of Boreholes,
for the Limpopo Department of Agriculture and Rural Development&amp;R
Bid No: ACDP 24/01</oddHeader>
    <oddFooter>&amp;LContract
Part C2: Pricing Data&amp;CC&amp;PofC122&amp;RC2.2
Bills of Quantities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P&amp;G</vt:lpstr>
      <vt:lpstr>Drilling</vt:lpstr>
      <vt:lpstr>Testing</vt:lpstr>
      <vt:lpstr>Pumps</vt:lpstr>
      <vt:lpstr>Electrical</vt:lpstr>
      <vt:lpstr>Pipes</vt:lpstr>
      <vt:lpstr>Ancillary</vt:lpstr>
      <vt:lpstr>Summary</vt:lpstr>
    </vt:vector>
  </TitlesOfParts>
  <Company>EV&amp;N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Blommie</dc:creator>
  <cp:lastModifiedBy>Gouws Martinus</cp:lastModifiedBy>
  <cp:lastPrinted>2024-06-20T09:59:28Z</cp:lastPrinted>
  <dcterms:created xsi:type="dcterms:W3CDTF">2000-01-20T08:35:14Z</dcterms:created>
  <dcterms:modified xsi:type="dcterms:W3CDTF">2024-06-20T13:18:17Z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b9aa72-9e79-41c5-9bd6-2f3f518ff48e_Enabled">
    <vt:lpwstr>true</vt:lpwstr>
  </property>
  <property fmtid="{D5CDD505-2E9C-101B-9397-08002B2CF9AE}" pid="3" name="MSIP_Label_adb9aa72-9e79-41c5-9bd6-2f3f518ff48e_SetDate">
    <vt:lpwstr>2024-02-19T12:52:47Z</vt:lpwstr>
  </property>
  <property fmtid="{D5CDD505-2E9C-101B-9397-08002B2CF9AE}" pid="4" name="MSIP_Label_adb9aa72-9e79-41c5-9bd6-2f3f518ff48e_Method">
    <vt:lpwstr>Standard</vt:lpwstr>
  </property>
  <property fmtid="{D5CDD505-2E9C-101B-9397-08002B2CF9AE}" pid="5" name="MSIP_Label_adb9aa72-9e79-41c5-9bd6-2f3f518ff48e_Name">
    <vt:lpwstr>General Information</vt:lpwstr>
  </property>
  <property fmtid="{D5CDD505-2E9C-101B-9397-08002B2CF9AE}" pid="6" name="MSIP_Label_adb9aa72-9e79-41c5-9bd6-2f3f518ff48e_SiteId">
    <vt:lpwstr>426bbd26-2751-4e0c-9db9-6e1cf7718a26</vt:lpwstr>
  </property>
  <property fmtid="{D5CDD505-2E9C-101B-9397-08002B2CF9AE}" pid="7" name="MSIP_Label_adb9aa72-9e79-41c5-9bd6-2f3f518ff48e_ActionId">
    <vt:lpwstr>1c4695c7-6d40-4cdc-8e89-8b9222534c18</vt:lpwstr>
  </property>
  <property fmtid="{D5CDD505-2E9C-101B-9397-08002B2CF9AE}" pid="8" name="MSIP_Label_adb9aa72-9e79-41c5-9bd6-2f3f518ff48e_ContentBits">
    <vt:lpwstr>0</vt:lpwstr>
  </property>
</Properties>
</file>